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eojimajs13\Desktop\"/>
    </mc:Choice>
  </mc:AlternateContent>
  <bookViews>
    <workbookView xWindow="0" yWindow="0" windowWidth="20490" windowHeight="7770"/>
  </bookViews>
  <sheets>
    <sheet name="組合わせ" sheetId="5" r:id="rId1"/>
    <sheet name="会場別" sheetId="2" r:id="rId2"/>
    <sheet name="順位表" sheetId="3" r:id="rId3"/>
  </sheets>
  <definedNames>
    <definedName name="_xlnm.Print_Area" localSheetId="0">組合わせ!$A$1:$BI$36</definedName>
  </definedNames>
  <calcPr calcId="152511"/>
</workbook>
</file>

<file path=xl/calcChain.xml><?xml version="1.0" encoding="utf-8"?>
<calcChain xmlns="http://schemas.openxmlformats.org/spreadsheetml/2006/main">
  <c r="F2" i="3" l="1"/>
  <c r="Q2" i="3"/>
  <c r="Q20" i="3" s="1"/>
  <c r="D4" i="3"/>
  <c r="A5" i="3"/>
  <c r="D3" i="3" s="1"/>
  <c r="G7" i="3"/>
  <c r="A8" i="3"/>
  <c r="G3" i="3" s="1"/>
  <c r="D9" i="3"/>
  <c r="F9" i="3"/>
  <c r="G6" i="3" s="1"/>
  <c r="J10" i="3"/>
  <c r="A11" i="3"/>
  <c r="J3" i="3" s="1"/>
  <c r="D12" i="3"/>
  <c r="L6" i="3" s="1"/>
  <c r="F12" i="3"/>
  <c r="J6" i="3" s="1"/>
  <c r="G12" i="3"/>
  <c r="I12" i="3"/>
  <c r="J9" i="3" s="1"/>
  <c r="M13" i="3"/>
  <c r="A14" i="3"/>
  <c r="M3" i="3" s="1"/>
  <c r="D15" i="3"/>
  <c r="F15" i="3"/>
  <c r="M6" i="3" s="1"/>
  <c r="G15" i="3"/>
  <c r="O9" i="3" s="1"/>
  <c r="I15" i="3"/>
  <c r="M9" i="3" s="1"/>
  <c r="J15" i="3"/>
  <c r="O12" i="3" s="1"/>
  <c r="L15" i="3"/>
  <c r="F20" i="3"/>
  <c r="D22" i="3"/>
  <c r="A23" i="3"/>
  <c r="D21" i="3" s="1"/>
  <c r="G25" i="3"/>
  <c r="A26" i="3"/>
  <c r="G21" i="3" s="1"/>
  <c r="D27" i="3"/>
  <c r="F27" i="3"/>
  <c r="G24" i="3" s="1"/>
  <c r="J28" i="3"/>
  <c r="A29" i="3"/>
  <c r="J21" i="3" s="1"/>
  <c r="D30" i="3"/>
  <c r="F30" i="3"/>
  <c r="J24" i="3" s="1"/>
  <c r="G30" i="3"/>
  <c r="L27" i="3" s="1"/>
  <c r="I30" i="3"/>
  <c r="J27" i="3" s="1"/>
  <c r="M31" i="3"/>
  <c r="A32" i="3"/>
  <c r="M21" i="3" s="1"/>
  <c r="D33" i="3"/>
  <c r="O24" i="3" s="1"/>
  <c r="F33" i="3"/>
  <c r="M24" i="3" s="1"/>
  <c r="G33" i="3"/>
  <c r="O27" i="3" s="1"/>
  <c r="I33" i="3"/>
  <c r="M27" i="3" s="1"/>
  <c r="J33" i="3"/>
  <c r="O30" i="3" s="1"/>
  <c r="L33" i="3"/>
  <c r="M30" i="3" s="1"/>
  <c r="A1" i="2"/>
  <c r="B7" i="2"/>
  <c r="D7" i="2"/>
  <c r="E7" i="2"/>
  <c r="G7" i="2"/>
  <c r="B8" i="2"/>
  <c r="D8" i="2"/>
  <c r="E8" i="2"/>
  <c r="G8" i="2"/>
  <c r="G9" i="2"/>
  <c r="A11" i="2"/>
  <c r="B16" i="2"/>
  <c r="D16" i="2"/>
  <c r="G10" i="3" l="1"/>
  <c r="Q26" i="3"/>
  <c r="M7" i="3"/>
  <c r="I24" i="3"/>
  <c r="G22" i="3" s="1"/>
  <c r="G31" i="3"/>
  <c r="G13" i="3"/>
  <c r="Q27" i="3"/>
  <c r="Q24" i="3"/>
  <c r="M28" i="3"/>
  <c r="J31" i="3"/>
  <c r="Q30" i="3"/>
  <c r="Q32" i="3"/>
  <c r="M25" i="3"/>
  <c r="Q33" i="3"/>
  <c r="D31" i="3"/>
  <c r="M22" i="3"/>
  <c r="J25" i="3"/>
  <c r="G28" i="3"/>
  <c r="D28" i="3"/>
  <c r="Q29" i="3"/>
  <c r="L24" i="3"/>
  <c r="J22" i="3" s="1"/>
  <c r="D25" i="3"/>
  <c r="Q23" i="3"/>
  <c r="D13" i="3"/>
  <c r="O6" i="3"/>
  <c r="M4" i="3" s="1"/>
  <c r="Q15" i="3"/>
  <c r="J13" i="3"/>
  <c r="Q14" i="3"/>
  <c r="L9" i="3"/>
  <c r="J7" i="3" s="1"/>
  <c r="Q11" i="3"/>
  <c r="J4" i="3"/>
  <c r="Q6" i="3"/>
  <c r="Q12" i="3"/>
  <c r="Q5" i="3"/>
  <c r="D10" i="3"/>
  <c r="Q9" i="3"/>
  <c r="Q8" i="3"/>
  <c r="I6" i="3"/>
  <c r="G4" i="3" s="1"/>
  <c r="D7" i="3"/>
  <c r="M12" i="3"/>
  <c r="M10" i="3" s="1"/>
  <c r="S25" i="3" l="1"/>
  <c r="U22" i="3"/>
  <c r="U13" i="3"/>
  <c r="Q13" i="3"/>
  <c r="U25" i="3"/>
  <c r="Q25" i="3"/>
  <c r="Q22" i="3"/>
  <c r="S22" i="3"/>
  <c r="S31" i="3"/>
  <c r="S28" i="3"/>
  <c r="U31" i="3"/>
  <c r="Q31" i="3"/>
  <c r="Q28" i="3"/>
  <c r="U28" i="3"/>
  <c r="S13" i="3"/>
  <c r="S10" i="3"/>
  <c r="S4" i="3"/>
  <c r="S7" i="3"/>
  <c r="U7" i="3"/>
  <c r="Q7" i="3"/>
  <c r="Q4" i="3"/>
  <c r="U4" i="3"/>
  <c r="U10" i="3"/>
  <c r="Q10" i="3"/>
  <c r="S23" i="3" l="1"/>
  <c r="S29" i="3"/>
  <c r="S26" i="3"/>
  <c r="S32" i="3"/>
  <c r="S11" i="3"/>
  <c r="S14" i="3"/>
  <c r="S5" i="3"/>
  <c r="S8" i="3"/>
</calcChain>
</file>

<file path=xl/sharedStrings.xml><?xml version="1.0" encoding="utf-8"?>
<sst xmlns="http://schemas.openxmlformats.org/spreadsheetml/2006/main" count="143" uniqueCount="52">
  <si>
    <t>会場</t>
  </si>
  <si>
    <t>開催日</t>
  </si>
  <si>
    <t>優勝</t>
    <rPh sb="0" eb="2">
      <t>ユウショウ</t>
    </rPh>
    <phoneticPr fontId="24"/>
  </si>
  <si>
    <t>準優勝</t>
    <rPh sb="0" eb="3">
      <t>ジュンユウショウ</t>
    </rPh>
    <phoneticPr fontId="24"/>
  </si>
  <si>
    <t>3位</t>
    <rPh sb="1" eb="2">
      <t>イ</t>
    </rPh>
    <phoneticPr fontId="24"/>
  </si>
  <si>
    <t>Aコート</t>
    <phoneticPr fontId="25"/>
  </si>
  <si>
    <t>Bコート</t>
    <phoneticPr fontId="25"/>
  </si>
  <si>
    <t>第１試合</t>
    <rPh sb="0" eb="1">
      <t>ダイ</t>
    </rPh>
    <rPh sb="2" eb="4">
      <t>シアイ</t>
    </rPh>
    <phoneticPr fontId="25"/>
  </si>
  <si>
    <t>対</t>
    <rPh sb="0" eb="1">
      <t>タイ</t>
    </rPh>
    <phoneticPr fontId="25"/>
  </si>
  <si>
    <t>第２試合</t>
    <rPh sb="0" eb="1">
      <t>ダイ</t>
    </rPh>
    <rPh sb="2" eb="4">
      <t>シアイ</t>
    </rPh>
    <phoneticPr fontId="25"/>
  </si>
  <si>
    <t>第３試合</t>
    <rPh sb="0" eb="1">
      <t>ダイ</t>
    </rPh>
    <rPh sb="2" eb="4">
      <t>シアイ</t>
    </rPh>
    <phoneticPr fontId="25"/>
  </si>
  <si>
    <t>Aコート</t>
    <phoneticPr fontId="25"/>
  </si>
  <si>
    <t>Bコート</t>
    <phoneticPr fontId="25"/>
  </si>
  <si>
    <t>勝　敗　等　結　果</t>
  </si>
  <si>
    <t>勝　敗</t>
  </si>
  <si>
    <t>得失点差</t>
  </si>
  <si>
    <t>総得点</t>
  </si>
  <si>
    <t>順位</t>
  </si>
  <si>
    <t>総失点</t>
  </si>
  <si>
    <t>―</t>
  </si>
  <si>
    <t xml:space="preserve"> </t>
    <phoneticPr fontId="24"/>
  </si>
  <si>
    <t>C</t>
    <phoneticPr fontId="24"/>
  </si>
  <si>
    <t>D</t>
    <phoneticPr fontId="24"/>
  </si>
  <si>
    <t>B</t>
    <phoneticPr fontId="24"/>
  </si>
  <si>
    <t>う</t>
    <phoneticPr fontId="24"/>
  </si>
  <si>
    <t>え</t>
    <phoneticPr fontId="24"/>
  </si>
  <si>
    <t>あ</t>
    <phoneticPr fontId="24"/>
  </si>
  <si>
    <t>い</t>
    <phoneticPr fontId="24"/>
  </si>
  <si>
    <t>不破</t>
    <rPh sb="0" eb="2">
      <t>フワ</t>
    </rPh>
    <phoneticPr fontId="24"/>
  </si>
  <si>
    <t>アルティ</t>
    <phoneticPr fontId="24"/>
  </si>
  <si>
    <t>西濃地区春季ブロック大会　結果</t>
    <rPh sb="0" eb="2">
      <t>セイノウ</t>
    </rPh>
    <rPh sb="2" eb="4">
      <t>チク</t>
    </rPh>
    <rPh sb="4" eb="6">
      <t>シュンキ</t>
    </rPh>
    <rPh sb="10" eb="12">
      <t>タイカイ</t>
    </rPh>
    <rPh sb="13" eb="15">
      <t>ケッカ</t>
    </rPh>
    <phoneticPr fontId="24"/>
  </si>
  <si>
    <t>３位決定戦</t>
    <rPh sb="1" eb="2">
      <t>イ</t>
    </rPh>
    <rPh sb="2" eb="5">
      <t>ケッテイセン</t>
    </rPh>
    <phoneticPr fontId="24"/>
  </si>
  <si>
    <t>高田中</t>
    <rPh sb="0" eb="2">
      <t>タカダ</t>
    </rPh>
    <rPh sb="2" eb="3">
      <t>チュウ</t>
    </rPh>
    <phoneticPr fontId="24"/>
  </si>
  <si>
    <t>高田</t>
    <rPh sb="0" eb="2">
      <t>タカダ</t>
    </rPh>
    <phoneticPr fontId="24"/>
  </si>
  <si>
    <t>西部</t>
    <rPh sb="0" eb="2">
      <t>セイブ</t>
    </rPh>
    <phoneticPr fontId="24"/>
  </si>
  <si>
    <t>第１試合</t>
    <rPh sb="0" eb="1">
      <t>ダイ</t>
    </rPh>
    <rPh sb="2" eb="4">
      <t>シアイ</t>
    </rPh>
    <phoneticPr fontId="24"/>
  </si>
  <si>
    <t>第２試合</t>
    <rPh sb="0" eb="1">
      <t>ダイ</t>
    </rPh>
    <rPh sb="2" eb="4">
      <t>シアイ</t>
    </rPh>
    <phoneticPr fontId="24"/>
  </si>
  <si>
    <t>第３試合</t>
    <rPh sb="0" eb="1">
      <t>ダイ</t>
    </rPh>
    <rPh sb="2" eb="4">
      <t>シアイ</t>
    </rPh>
    <phoneticPr fontId="24"/>
  </si>
  <si>
    <t>第４試合</t>
    <rPh sb="0" eb="1">
      <t>ダイ</t>
    </rPh>
    <rPh sb="2" eb="4">
      <t>シアイ</t>
    </rPh>
    <phoneticPr fontId="24"/>
  </si>
  <si>
    <t>アルティ</t>
    <phoneticPr fontId="24"/>
  </si>
  <si>
    <t>西部中</t>
    <rPh sb="0" eb="2">
      <t>セイブ</t>
    </rPh>
    <rPh sb="2" eb="3">
      <t>チュウ</t>
    </rPh>
    <phoneticPr fontId="24"/>
  </si>
  <si>
    <t>西部中</t>
    <rPh sb="0" eb="2">
      <t>セイブ</t>
    </rPh>
    <rPh sb="2" eb="3">
      <t>チュウ</t>
    </rPh>
    <phoneticPr fontId="24"/>
  </si>
  <si>
    <t>不破中</t>
    <rPh sb="0" eb="2">
      <t>フワ</t>
    </rPh>
    <rPh sb="2" eb="3">
      <t>チュウ</t>
    </rPh>
    <phoneticPr fontId="24"/>
  </si>
  <si>
    <t>平成３１年４月２１日　谷汲スポーツセンター</t>
    <rPh sb="0" eb="2">
      <t>ヘイセイ</t>
    </rPh>
    <rPh sb="4" eb="5">
      <t>ネン</t>
    </rPh>
    <rPh sb="6" eb="7">
      <t>ガツ</t>
    </rPh>
    <rPh sb="9" eb="10">
      <t>ニチ</t>
    </rPh>
    <rPh sb="11" eb="13">
      <t>タニグミ</t>
    </rPh>
    <phoneticPr fontId="24"/>
  </si>
  <si>
    <t>25-15</t>
    <phoneticPr fontId="24"/>
  </si>
  <si>
    <t>25-14</t>
    <phoneticPr fontId="24"/>
  </si>
  <si>
    <t>25-19</t>
    <phoneticPr fontId="24"/>
  </si>
  <si>
    <t>25-17</t>
    <phoneticPr fontId="24"/>
  </si>
  <si>
    <t>25-4</t>
    <phoneticPr fontId="24"/>
  </si>
  <si>
    <t>25-4</t>
    <phoneticPr fontId="24"/>
  </si>
  <si>
    <t>25-23</t>
    <phoneticPr fontId="24"/>
  </si>
  <si>
    <t>25-13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</si>
</sst>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theme="3" tint="-0.499984740745262"/>
      <name val="ＤＦ流隷体W7"/>
      <family val="3"/>
      <charset val="128"/>
    </font>
    <font>
      <sz val="11"/>
      <color theme="3" tint="-0.499984740745262"/>
      <name val="ＤＦ流隷体W7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0" xfId="0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Fill="1" applyBorder="1" applyAlignment="1">
      <alignment horizont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4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9" fillId="0" borderId="0" xfId="0" applyFont="1" applyFill="1" applyBorder="1" applyAlignment="1"/>
    <xf numFmtId="0" fontId="0" fillId="0" borderId="4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8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176" fontId="21" fillId="0" borderId="1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11" xfId="0" quotePrefix="1" applyBorder="1" applyAlignment="1">
      <alignment horizontal="center" vertical="center" shrinkToFit="1"/>
    </xf>
    <xf numFmtId="20" fontId="0" fillId="0" borderId="0" xfId="0" applyNumberFormat="1" applyBorder="1" applyAlignment="1">
      <alignment horizontal="righ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8" fillId="24" borderId="45" xfId="0" applyFont="1" applyFill="1" applyBorder="1" applyAlignment="1">
      <alignment horizontal="center" vertical="center"/>
    </xf>
    <xf numFmtId="0" fontId="0" fillId="0" borderId="0" xfId="0" quotePrefix="1" applyBorder="1" applyAlignment="1">
      <alignment horizontal="center" vertical="center" shrinkToFit="1"/>
    </xf>
    <xf numFmtId="0" fontId="0" fillId="0" borderId="12" xfId="0" quotePrefix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5" xfId="0" quotePrefix="1" applyBorder="1" applyAlignment="1">
      <alignment horizontal="center" vertical="center" shrinkToFit="1"/>
    </xf>
    <xf numFmtId="0" fontId="0" fillId="0" borderId="16" xfId="0" quotePrefix="1" applyBorder="1" applyAlignment="1">
      <alignment horizontal="center" vertical="center" shrinkToFit="1"/>
    </xf>
    <xf numFmtId="0" fontId="27" fillId="24" borderId="45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5" xfId="0" applyBorder="1" applyAlignment="1">
      <alignment horizontal="center"/>
    </xf>
    <xf numFmtId="0" fontId="29" fillId="0" borderId="0" xfId="0" applyFont="1" applyAlignment="1">
      <alignment horizontal="center"/>
    </xf>
    <xf numFmtId="0" fontId="21" fillId="0" borderId="5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0" fontId="19" fillId="0" borderId="12" xfId="0" applyFont="1" applyFill="1" applyBorder="1" applyAlignment="1">
      <alignment vertical="center" shrinkToFit="1"/>
    </xf>
    <xf numFmtId="0" fontId="19" fillId="0" borderId="42" xfId="0" applyFont="1" applyFill="1" applyBorder="1" applyAlignment="1">
      <alignment vertical="center" shrinkToFit="1"/>
    </xf>
    <xf numFmtId="0" fontId="19" fillId="0" borderId="19" xfId="0" applyFont="1" applyFill="1" applyBorder="1" applyAlignment="1">
      <alignment vertical="center" shrinkToFit="1"/>
    </xf>
    <xf numFmtId="0" fontId="19" fillId="0" borderId="18" xfId="0" applyFont="1" applyFill="1" applyBorder="1" applyAlignment="1">
      <alignment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shrinkToFit="1"/>
      <protection hidden="1"/>
    </xf>
    <xf numFmtId="0" fontId="0" fillId="0" borderId="14" xfId="0" applyFill="1" applyBorder="1" applyAlignment="1" applyProtection="1">
      <alignment horizontal="center" vertical="center" shrinkToFit="1"/>
      <protection hidden="1"/>
    </xf>
    <xf numFmtId="0" fontId="0" fillId="0" borderId="16" xfId="0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12" xfId="0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54" xfId="0" quotePrefix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/>
    </xf>
    <xf numFmtId="0" fontId="30" fillId="0" borderId="66" xfId="0" applyFont="1" applyFill="1" applyBorder="1" applyAlignment="1">
      <alignment horizontal="center"/>
    </xf>
    <xf numFmtId="0" fontId="30" fillId="0" borderId="67" xfId="0" applyFont="1" applyFill="1" applyBorder="1" applyAlignment="1">
      <alignment horizontal="center"/>
    </xf>
    <xf numFmtId="0" fontId="0" fillId="0" borderId="63" xfId="0" applyFont="1" applyBorder="1" applyAlignment="1">
      <alignment horizontal="center" vertical="center" textRotation="255" shrinkToFit="1"/>
    </xf>
    <xf numFmtId="0" fontId="0" fillId="0" borderId="64" xfId="0" applyFont="1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 textRotation="255" shrinkToFit="1"/>
    </xf>
    <xf numFmtId="0" fontId="0" fillId="0" borderId="38" xfId="0" applyFont="1" applyBorder="1" applyAlignment="1">
      <alignment horizontal="center" vertical="center" textRotation="255" shrinkToFit="1"/>
    </xf>
    <xf numFmtId="0" fontId="0" fillId="0" borderId="40" xfId="0" applyFont="1" applyBorder="1" applyAlignment="1">
      <alignment horizontal="center" vertical="center" textRotation="255" shrinkToFit="1"/>
    </xf>
    <xf numFmtId="0" fontId="0" fillId="0" borderId="37" xfId="0" applyFont="1" applyBorder="1" applyAlignment="1">
      <alignment horizontal="center" vertical="center" textRotation="255" shrinkToFit="1"/>
    </xf>
    <xf numFmtId="0" fontId="0" fillId="0" borderId="68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200025</xdr:rowOff>
    </xdr:from>
    <xdr:to>
      <xdr:col>15</xdr:col>
      <xdr:colOff>0</xdr:colOff>
      <xdr:row>15</xdr:row>
      <xdr:rowOff>0</xdr:rowOff>
    </xdr:to>
    <xdr:sp macro="" textlink="">
      <xdr:nvSpPr>
        <xdr:cNvPr id="7252" name="Line 33">
          <a:extLst>
            <a:ext uri="{FF2B5EF4-FFF2-40B4-BE49-F238E27FC236}">
              <a16:creationId xmlns:a16="http://schemas.microsoft.com/office/drawing/2014/main" xmlns="" id="{0F2CCBB0-CBBF-449C-8A0D-B185DE2FD7E3}"/>
            </a:ext>
          </a:extLst>
        </xdr:cNvPr>
        <xdr:cNvSpPr>
          <a:spLocks noChangeShapeType="1"/>
        </xdr:cNvSpPr>
      </xdr:nvSpPr>
      <xdr:spPr bwMode="auto">
        <a:xfrm flipH="1" flipV="1">
          <a:off x="923925" y="800100"/>
          <a:ext cx="447675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15</xdr:col>
      <xdr:colOff>19050</xdr:colOff>
      <xdr:row>33</xdr:row>
      <xdr:rowOff>9525</xdr:rowOff>
    </xdr:to>
    <xdr:sp macro="" textlink="">
      <xdr:nvSpPr>
        <xdr:cNvPr id="7253" name="Line 33">
          <a:extLst>
            <a:ext uri="{FF2B5EF4-FFF2-40B4-BE49-F238E27FC236}">
              <a16:creationId xmlns:a16="http://schemas.microsoft.com/office/drawing/2014/main" xmlns="" id="{EB31CAC6-A07A-49EA-B556-3CA049482DFC}"/>
            </a:ext>
          </a:extLst>
        </xdr:cNvPr>
        <xdr:cNvSpPr>
          <a:spLocks noChangeShapeType="1"/>
        </xdr:cNvSpPr>
      </xdr:nvSpPr>
      <xdr:spPr bwMode="auto">
        <a:xfrm flipH="1" flipV="1">
          <a:off x="971550" y="5267325"/>
          <a:ext cx="447675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</xdr:rowOff>
    </xdr:from>
    <xdr:to>
      <xdr:col>15</xdr:col>
      <xdr:colOff>19050</xdr:colOff>
      <xdr:row>33</xdr:row>
      <xdr:rowOff>9525</xdr:rowOff>
    </xdr:to>
    <xdr:sp macro="" textlink="">
      <xdr:nvSpPr>
        <xdr:cNvPr id="7254" name="Line 33">
          <a:extLst>
            <a:ext uri="{FF2B5EF4-FFF2-40B4-BE49-F238E27FC236}">
              <a16:creationId xmlns:a16="http://schemas.microsoft.com/office/drawing/2014/main" xmlns="" id="{53C449D3-6625-4FF6-9CDC-B714789D0DF1}"/>
            </a:ext>
          </a:extLst>
        </xdr:cNvPr>
        <xdr:cNvSpPr>
          <a:spLocks noChangeShapeType="1"/>
        </xdr:cNvSpPr>
      </xdr:nvSpPr>
      <xdr:spPr bwMode="auto">
        <a:xfrm flipH="1" flipV="1">
          <a:off x="971550" y="5267325"/>
          <a:ext cx="447675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O60"/>
  <sheetViews>
    <sheetView tabSelected="1" view="pageLayout" topLeftCell="A6" zoomScaleNormal="100" workbookViewId="0">
      <selection activeCell="X29" sqref="X29"/>
    </sheetView>
  </sheetViews>
  <sheetFormatPr defaultColWidth="9" defaultRowHeight="13.5"/>
  <cols>
    <col min="1" max="43" width="1.75" customWidth="1"/>
    <col min="44" max="61" width="1.75" style="1" customWidth="1"/>
    <col min="62" max="64" width="1.75" customWidth="1"/>
    <col min="65" max="90" width="2.625" customWidth="1"/>
    <col min="91" max="92" width="7.125" customWidth="1"/>
    <col min="94" max="94" width="4.5" customWidth="1"/>
    <col min="95" max="95" width="2.5" customWidth="1"/>
  </cols>
  <sheetData>
    <row r="1" spans="1:93" ht="32.25" customHeight="1">
      <c r="A1" s="136" t="s">
        <v>30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ht="3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51" t="s">
        <v>43</v>
      </c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93" ht="21.75" customHeight="1" thickBot="1">
      <c r="A3" s="4"/>
      <c r="B3" s="69"/>
      <c r="C3" s="69"/>
      <c r="D3" s="69"/>
      <c r="E3" s="69"/>
      <c r="F3" s="69"/>
      <c r="G3" s="69"/>
      <c r="H3" s="69"/>
      <c r="I3" s="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5"/>
      <c r="AK3" s="5"/>
      <c r="AL3" s="5"/>
      <c r="AM3" s="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93" ht="19.5" customHeight="1" thickBot="1">
      <c r="A4" s="4"/>
      <c r="B4" s="69"/>
      <c r="C4" s="69"/>
      <c r="D4" s="69"/>
      <c r="E4" s="69"/>
      <c r="F4" s="69"/>
      <c r="G4" s="69"/>
      <c r="H4" s="69"/>
      <c r="I4" s="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40" t="s">
        <v>39</v>
      </c>
      <c r="W4" s="141"/>
      <c r="X4" s="141"/>
      <c r="Y4" s="141"/>
      <c r="Z4" s="141"/>
      <c r="AA4" s="141"/>
      <c r="AB4" s="141"/>
      <c r="AC4" s="142"/>
      <c r="AD4" s="34"/>
      <c r="AE4" s="34"/>
      <c r="AF4" s="34"/>
      <c r="AG4" s="34"/>
      <c r="AH4" s="34"/>
      <c r="AI4" s="34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/>
      <c r="AY4" s="140" t="s">
        <v>40</v>
      </c>
      <c r="AZ4" s="141"/>
      <c r="BA4" s="141"/>
      <c r="BB4" s="141"/>
      <c r="BC4" s="141"/>
      <c r="BD4" s="141"/>
      <c r="BE4" s="141"/>
      <c r="BF4" s="142"/>
      <c r="BG4"/>
      <c r="BH4"/>
      <c r="BI4"/>
    </row>
    <row r="5" spans="1:93" ht="12.75" customHeight="1" thickBot="1">
      <c r="A5" s="4"/>
      <c r="C5" s="77"/>
      <c r="D5" s="77"/>
      <c r="E5" s="77"/>
      <c r="F5" s="77"/>
      <c r="G5" s="77"/>
      <c r="H5" s="41"/>
      <c r="I5" s="41"/>
      <c r="J5" s="41"/>
      <c r="K5" s="41"/>
      <c r="L5" s="41"/>
      <c r="M5" s="8"/>
      <c r="N5" s="42"/>
      <c r="O5" s="42"/>
      <c r="P5" s="42"/>
      <c r="Q5" s="42"/>
      <c r="R5" s="42"/>
      <c r="S5" s="42"/>
      <c r="T5" s="51"/>
      <c r="U5" s="42"/>
      <c r="V5" s="42"/>
      <c r="W5" s="42"/>
      <c r="X5" s="42"/>
      <c r="Y5" s="149"/>
      <c r="Z5" s="44"/>
      <c r="AA5" s="44"/>
      <c r="AB5" s="44"/>
      <c r="AC5" s="44"/>
      <c r="AD5" s="44"/>
      <c r="AE5" s="44"/>
      <c r="AF5" s="44"/>
      <c r="AG5" s="52"/>
      <c r="AH5" s="52"/>
      <c r="AI5" s="52"/>
      <c r="AJ5" s="52"/>
      <c r="AK5" s="52"/>
      <c r="AL5" s="8"/>
      <c r="AW5" s="3"/>
      <c r="AX5" s="41"/>
      <c r="AY5" s="42"/>
      <c r="AZ5" s="42"/>
      <c r="BA5" s="42"/>
      <c r="BB5" s="43"/>
      <c r="BC5" s="44"/>
      <c r="BD5" s="41"/>
      <c r="BE5" s="41"/>
      <c r="BF5" s="41"/>
      <c r="BG5" s="41"/>
      <c r="BH5"/>
      <c r="BI5"/>
    </row>
    <row r="6" spans="1:93" ht="12.75" customHeight="1" thickTop="1">
      <c r="A6" s="4"/>
      <c r="C6" s="8"/>
      <c r="D6" s="8"/>
      <c r="E6" s="8"/>
      <c r="F6" s="8"/>
      <c r="G6" s="8"/>
      <c r="H6" s="8"/>
      <c r="I6" s="8"/>
      <c r="J6" s="8"/>
      <c r="K6" s="8"/>
      <c r="L6" s="8"/>
      <c r="M6" s="40"/>
      <c r="N6" s="8"/>
      <c r="O6" s="8"/>
      <c r="P6" s="8"/>
      <c r="Q6" s="8"/>
      <c r="R6" s="8"/>
      <c r="S6" s="8"/>
      <c r="T6" s="47"/>
      <c r="U6" s="8"/>
      <c r="V6" s="8"/>
      <c r="W6" s="8"/>
      <c r="X6" s="8"/>
      <c r="Y6" s="47"/>
      <c r="Z6" s="8"/>
      <c r="AA6" s="8"/>
      <c r="AB6" s="8"/>
      <c r="AC6" s="8"/>
      <c r="AD6" s="8"/>
      <c r="AE6" s="8"/>
      <c r="AF6" s="8"/>
      <c r="AG6" s="47"/>
      <c r="AH6" s="47"/>
      <c r="AI6" s="47"/>
      <c r="AJ6" s="47"/>
      <c r="AK6" s="150"/>
      <c r="AL6" s="8"/>
      <c r="AW6" s="3"/>
      <c r="AX6" s="40"/>
      <c r="AY6" s="8"/>
      <c r="AZ6" s="8"/>
      <c r="BA6" s="44"/>
      <c r="BB6" s="44"/>
      <c r="BC6" s="45"/>
      <c r="BD6" s="45"/>
      <c r="BE6" s="9"/>
      <c r="BF6" s="46"/>
      <c r="BG6" s="8"/>
      <c r="BH6"/>
      <c r="BI6"/>
    </row>
    <row r="7" spans="1:93" ht="12.75" customHeight="1" thickBot="1">
      <c r="A7" s="4"/>
      <c r="C7" s="41"/>
      <c r="D7" s="8"/>
      <c r="E7" s="8"/>
      <c r="F7" s="8"/>
      <c r="G7" s="8"/>
      <c r="H7" s="42"/>
      <c r="I7" s="42"/>
      <c r="J7" s="42"/>
      <c r="K7" s="42"/>
      <c r="L7" s="42"/>
      <c r="M7" s="43"/>
      <c r="N7" s="8"/>
      <c r="O7" s="8"/>
      <c r="P7" s="8"/>
      <c r="Q7" s="8"/>
      <c r="R7" s="8"/>
      <c r="S7" s="8"/>
      <c r="T7" s="8"/>
      <c r="U7" s="8"/>
      <c r="V7" s="8"/>
      <c r="W7" s="8"/>
      <c r="X7" s="89" t="s">
        <v>38</v>
      </c>
      <c r="Y7" s="90"/>
      <c r="Z7" s="90"/>
      <c r="AA7" s="91"/>
      <c r="AB7" s="8"/>
      <c r="AC7" s="8"/>
      <c r="AD7" s="8"/>
      <c r="AE7" s="8"/>
      <c r="AF7" s="44"/>
      <c r="AG7" s="49"/>
      <c r="AH7" s="49"/>
      <c r="AI7" s="49"/>
      <c r="AJ7" s="49"/>
      <c r="AK7" s="50"/>
      <c r="AL7" s="42"/>
      <c r="AM7" s="51"/>
      <c r="AN7" s="51"/>
      <c r="AO7" s="51"/>
      <c r="AP7" s="51"/>
      <c r="AQ7" s="51"/>
      <c r="AR7" s="47"/>
      <c r="AS7" s="47"/>
      <c r="AT7" s="47"/>
      <c r="AU7" s="47"/>
      <c r="AV7" s="53"/>
      <c r="AW7" s="3"/>
      <c r="AX7" s="48"/>
      <c r="AY7" s="8"/>
      <c r="AZ7" s="8"/>
      <c r="BA7" s="89" t="s">
        <v>37</v>
      </c>
      <c r="BB7" s="90"/>
      <c r="BC7" s="90"/>
      <c r="BD7" s="91"/>
      <c r="BE7" s="8"/>
      <c r="BF7" s="48"/>
      <c r="BG7" s="8"/>
      <c r="BH7"/>
      <c r="BI7"/>
    </row>
    <row r="8" spans="1:93" ht="12.75" customHeight="1" thickTop="1">
      <c r="A8" s="4"/>
      <c r="C8" s="41"/>
      <c r="D8" s="8"/>
      <c r="E8" s="8"/>
      <c r="F8" s="8"/>
      <c r="G8" s="40"/>
      <c r="H8" s="8"/>
      <c r="I8" s="8"/>
      <c r="J8" s="8"/>
      <c r="K8" s="8"/>
      <c r="L8" s="8"/>
      <c r="M8" s="8"/>
      <c r="N8" s="9"/>
      <c r="O8" s="9"/>
      <c r="P8" s="9"/>
      <c r="Q8" s="32"/>
      <c r="R8" s="32"/>
      <c r="S8" s="32"/>
      <c r="T8" s="55"/>
      <c r="U8" s="8"/>
      <c r="V8" s="8"/>
      <c r="W8" s="8"/>
      <c r="X8" s="86" t="s">
        <v>50</v>
      </c>
      <c r="Y8" s="137"/>
      <c r="Z8" s="137"/>
      <c r="AA8" s="87"/>
      <c r="AB8" s="8"/>
      <c r="AC8" s="39"/>
      <c r="AD8" s="39"/>
      <c r="AE8" s="8"/>
      <c r="AF8" s="55"/>
      <c r="AG8" s="8"/>
      <c r="AH8" s="8"/>
      <c r="AI8" s="8"/>
      <c r="AJ8" s="8"/>
      <c r="AK8" s="8"/>
      <c r="AL8" s="8"/>
      <c r="AM8" s="8"/>
      <c r="AN8" s="8"/>
      <c r="AO8" s="8"/>
      <c r="AP8" s="8"/>
      <c r="AQ8" s="54"/>
      <c r="AR8" s="8"/>
      <c r="AS8" s="8"/>
      <c r="AT8" s="47"/>
      <c r="AU8" s="47"/>
      <c r="AV8" s="53"/>
      <c r="AW8" s="3"/>
      <c r="AX8" s="70" t="s">
        <v>34</v>
      </c>
      <c r="AY8" s="71"/>
      <c r="AZ8" s="8"/>
      <c r="BA8" s="86" t="s">
        <v>44</v>
      </c>
      <c r="BB8" s="137"/>
      <c r="BC8" s="137"/>
      <c r="BD8" s="87"/>
      <c r="BE8" s="33"/>
      <c r="BF8" s="70" t="s">
        <v>33</v>
      </c>
      <c r="BG8" s="71"/>
      <c r="BH8"/>
      <c r="BI8"/>
    </row>
    <row r="9" spans="1:93" ht="12.75" customHeight="1">
      <c r="A9" s="4"/>
      <c r="C9" s="41"/>
      <c r="D9" s="8"/>
      <c r="E9" s="8"/>
      <c r="F9" s="8"/>
      <c r="G9" s="40"/>
      <c r="H9" s="8"/>
      <c r="I9" s="8"/>
      <c r="J9" s="8"/>
      <c r="K9" s="8"/>
      <c r="L9" s="89" t="s">
        <v>35</v>
      </c>
      <c r="M9" s="90"/>
      <c r="N9" s="90"/>
      <c r="O9" s="91"/>
      <c r="P9" s="8"/>
      <c r="Q9" s="8"/>
      <c r="R9" s="8"/>
      <c r="S9" s="8"/>
      <c r="T9" s="55"/>
      <c r="U9" s="8"/>
      <c r="V9" s="8"/>
      <c r="W9" s="33"/>
      <c r="X9" s="76" t="s">
        <v>51</v>
      </c>
      <c r="Y9" s="83"/>
      <c r="Z9" s="83"/>
      <c r="AA9" s="84"/>
      <c r="AB9" s="8"/>
      <c r="AE9" s="8"/>
      <c r="AF9" s="55"/>
      <c r="AG9" s="8"/>
      <c r="AH9" s="8"/>
      <c r="AI9" s="8"/>
      <c r="AJ9" s="89" t="s">
        <v>36</v>
      </c>
      <c r="AK9" s="90"/>
      <c r="AL9" s="90"/>
      <c r="AM9" s="91"/>
      <c r="AN9" s="8"/>
      <c r="AQ9" s="40"/>
      <c r="AR9" s="8"/>
      <c r="AV9" s="53"/>
      <c r="AW9" s="3"/>
      <c r="AX9" s="72"/>
      <c r="AY9" s="73"/>
      <c r="AZ9" s="8"/>
      <c r="BA9" s="76" t="s">
        <v>45</v>
      </c>
      <c r="BB9" s="83"/>
      <c r="BC9" s="83"/>
      <c r="BD9" s="84"/>
      <c r="BE9" s="33"/>
      <c r="BF9" s="72"/>
      <c r="BG9" s="73"/>
      <c r="BH9"/>
      <c r="BI9"/>
    </row>
    <row r="10" spans="1:93" ht="12.75" customHeight="1">
      <c r="A10" s="4"/>
      <c r="C10" s="41"/>
      <c r="D10" s="39"/>
      <c r="E10" s="38"/>
      <c r="F10" s="38"/>
      <c r="G10" s="40"/>
      <c r="H10" s="8"/>
      <c r="I10" s="138"/>
      <c r="J10" s="138"/>
      <c r="L10" s="86" t="s">
        <v>48</v>
      </c>
      <c r="M10" s="137"/>
      <c r="N10" s="137"/>
      <c r="O10" s="87"/>
      <c r="P10" s="39"/>
      <c r="Q10" s="39"/>
      <c r="R10" s="39"/>
      <c r="S10" s="8"/>
      <c r="T10" s="55"/>
      <c r="U10" s="138"/>
      <c r="V10" s="138"/>
      <c r="X10" s="78"/>
      <c r="Y10" s="79"/>
      <c r="Z10" s="79"/>
      <c r="AA10" s="80"/>
      <c r="AB10" s="8"/>
      <c r="AC10" s="39"/>
      <c r="AD10" s="39"/>
      <c r="AE10" s="8"/>
      <c r="AF10" s="55"/>
      <c r="AG10" s="138"/>
      <c r="AH10" s="138"/>
      <c r="AI10" s="8"/>
      <c r="AJ10" s="86" t="s">
        <v>46</v>
      </c>
      <c r="AK10" s="137"/>
      <c r="AL10" s="137"/>
      <c r="AM10" s="87"/>
      <c r="AQ10" s="40"/>
      <c r="AR10" s="8"/>
      <c r="AV10" s="53"/>
      <c r="AW10" s="3"/>
      <c r="AX10" s="74"/>
      <c r="AY10" s="75"/>
      <c r="AZ10" s="8"/>
      <c r="BA10" s="78"/>
      <c r="BB10" s="79"/>
      <c r="BC10" s="79"/>
      <c r="BD10" s="80"/>
      <c r="BE10" s="33"/>
      <c r="BF10" s="74"/>
      <c r="BG10" s="75"/>
      <c r="BH10"/>
      <c r="BI10"/>
    </row>
    <row r="11" spans="1:93" ht="12.75" customHeight="1">
      <c r="A11" s="4"/>
      <c r="C11" s="41"/>
      <c r="G11" s="40"/>
      <c r="H11" s="8"/>
      <c r="L11" s="76" t="s">
        <v>49</v>
      </c>
      <c r="M11" s="83"/>
      <c r="N11" s="83"/>
      <c r="O11" s="84"/>
      <c r="S11" s="8"/>
      <c r="T11" s="55"/>
      <c r="X11" s="8"/>
      <c r="Y11" s="8"/>
      <c r="AA11" s="39"/>
      <c r="AB11" s="39"/>
      <c r="AE11" s="8"/>
      <c r="AF11" s="55"/>
      <c r="AI11" s="6"/>
      <c r="AJ11" s="76" t="s">
        <v>47</v>
      </c>
      <c r="AK11" s="83"/>
      <c r="AL11" s="83"/>
      <c r="AM11" s="84"/>
      <c r="AQ11" s="40"/>
      <c r="AR11" s="8"/>
      <c r="AV11" s="53"/>
      <c r="AW11" s="3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93" ht="12.75" customHeight="1">
      <c r="A12" s="4"/>
      <c r="C12" s="41"/>
      <c r="G12" s="40"/>
      <c r="H12" s="8"/>
      <c r="K12" s="2"/>
      <c r="L12" s="78"/>
      <c r="M12" s="79"/>
      <c r="N12" s="79"/>
      <c r="O12" s="80"/>
      <c r="S12" s="8"/>
      <c r="T12" s="55"/>
      <c r="W12" s="2"/>
      <c r="X12" s="8"/>
      <c r="Y12" s="8"/>
      <c r="AA12" s="1"/>
      <c r="AB12" s="1"/>
      <c r="AE12" s="8"/>
      <c r="AF12" s="55"/>
      <c r="AJ12" s="78"/>
      <c r="AK12" s="79"/>
      <c r="AL12" s="79"/>
      <c r="AM12" s="80"/>
      <c r="AQ12" s="40"/>
      <c r="AR12" s="8"/>
      <c r="AV12" s="53"/>
      <c r="AW12" s="3"/>
      <c r="AX12"/>
      <c r="AY12" s="81" t="s">
        <v>31</v>
      </c>
      <c r="AZ12" s="81"/>
      <c r="BA12" s="81"/>
      <c r="BB12" s="81"/>
      <c r="BC12" s="81"/>
      <c r="BD12" s="81"/>
      <c r="BE12" s="81"/>
      <c r="BF12" s="81"/>
      <c r="BG12"/>
      <c r="BH12"/>
      <c r="BI12"/>
    </row>
    <row r="13" spans="1:93" ht="12.75" customHeight="1">
      <c r="A13" s="4"/>
      <c r="C13" s="41"/>
      <c r="G13" s="40"/>
      <c r="H13" s="8"/>
      <c r="L13" s="8"/>
      <c r="M13" s="8"/>
      <c r="N13" s="8"/>
      <c r="O13" s="8"/>
      <c r="S13" s="8"/>
      <c r="T13" s="55"/>
      <c r="X13" s="8"/>
      <c r="Y13" s="8"/>
      <c r="AA13" s="1"/>
      <c r="AE13" s="8"/>
      <c r="AF13" s="55"/>
      <c r="AJ13" s="8"/>
      <c r="AK13" s="8"/>
      <c r="AL13" s="8"/>
      <c r="AM13" s="8"/>
      <c r="AQ13" s="40"/>
      <c r="AR13" s="8"/>
      <c r="AV13" s="53"/>
      <c r="AW13" s="3"/>
      <c r="AX13"/>
      <c r="AY13" s="81"/>
      <c r="AZ13" s="81"/>
      <c r="BA13" s="81"/>
      <c r="BB13" s="81"/>
      <c r="BC13" s="81"/>
      <c r="BD13" s="81"/>
      <c r="BE13" s="81"/>
      <c r="BF13" s="81"/>
      <c r="BG13"/>
      <c r="BH13"/>
      <c r="BI13"/>
    </row>
    <row r="14" spans="1:93" ht="12.75" customHeight="1" thickBot="1">
      <c r="A14" s="4"/>
      <c r="C14" s="41"/>
      <c r="G14" s="56"/>
      <c r="H14" s="8"/>
      <c r="L14" s="8"/>
      <c r="M14" s="8"/>
      <c r="N14" s="8"/>
      <c r="O14" s="47"/>
      <c r="S14" s="8"/>
      <c r="T14" s="55"/>
      <c r="X14" s="8"/>
      <c r="Y14" s="8"/>
      <c r="AA14" s="1"/>
      <c r="AB14" s="1"/>
      <c r="AE14" s="8"/>
      <c r="AF14" s="55"/>
      <c r="AJ14" s="8"/>
      <c r="AK14" s="8"/>
      <c r="AL14" s="8"/>
      <c r="AM14" s="8"/>
      <c r="AQ14" s="56"/>
      <c r="AR14" s="8"/>
      <c r="AV14" s="53"/>
      <c r="AW14" s="3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93" ht="12.75" customHeight="1" thickBot="1">
      <c r="C15" s="41"/>
      <c r="G15" s="56"/>
      <c r="H15" s="8"/>
      <c r="L15" s="8"/>
      <c r="M15" s="8"/>
      <c r="N15" s="8"/>
      <c r="O15" s="47"/>
      <c r="S15" s="8"/>
      <c r="T15" s="55"/>
      <c r="X15" s="8"/>
      <c r="Y15" s="8"/>
      <c r="AE15" s="8"/>
      <c r="AF15" s="55"/>
      <c r="AJ15" s="8"/>
      <c r="AK15" s="8"/>
      <c r="AL15" s="8"/>
      <c r="AM15" s="8"/>
      <c r="AQ15" s="56"/>
      <c r="AR15" s="8"/>
      <c r="AU15" s="82" t="s">
        <v>2</v>
      </c>
      <c r="AV15" s="82"/>
      <c r="AW15" s="82"/>
      <c r="AX15" s="82"/>
      <c r="AY15" s="82"/>
      <c r="AZ15" s="82"/>
      <c r="BA15" s="82" t="s">
        <v>3</v>
      </c>
      <c r="BB15" s="82"/>
      <c r="BC15" s="82"/>
      <c r="BD15" s="82"/>
      <c r="BE15" s="82"/>
      <c r="BF15" s="82"/>
      <c r="BG15" s="82" t="s">
        <v>4</v>
      </c>
      <c r="BH15" s="82"/>
      <c r="BI15" s="82"/>
      <c r="BJ15" s="82"/>
      <c r="BK15" s="82"/>
      <c r="BL15" s="82"/>
    </row>
    <row r="16" spans="1:93" ht="12.75" customHeight="1" thickBot="1">
      <c r="C16" s="41"/>
      <c r="G16" s="143" t="s">
        <v>29</v>
      </c>
      <c r="H16" s="144"/>
      <c r="L16" s="58"/>
      <c r="M16" s="58"/>
      <c r="N16" s="58"/>
      <c r="O16" s="58"/>
      <c r="S16" s="143" t="s">
        <v>32</v>
      </c>
      <c r="T16" s="144"/>
      <c r="X16" s="58"/>
      <c r="Y16" s="58"/>
      <c r="AE16" s="143" t="s">
        <v>41</v>
      </c>
      <c r="AF16" s="144"/>
      <c r="AJ16" s="58"/>
      <c r="AK16" s="58"/>
      <c r="AL16" s="58"/>
      <c r="AM16" s="58"/>
      <c r="AQ16" s="143" t="s">
        <v>42</v>
      </c>
      <c r="AR16" s="144"/>
      <c r="AU16" s="88" t="s">
        <v>29</v>
      </c>
      <c r="AV16" s="88"/>
      <c r="AW16" s="88"/>
      <c r="AX16" s="88"/>
      <c r="AY16" s="88"/>
      <c r="AZ16" s="88"/>
      <c r="BA16" s="88" t="s">
        <v>28</v>
      </c>
      <c r="BB16" s="88"/>
      <c r="BC16" s="88"/>
      <c r="BD16" s="88"/>
      <c r="BE16" s="88"/>
      <c r="BF16" s="88"/>
      <c r="BG16" s="88" t="s">
        <v>34</v>
      </c>
      <c r="BH16" s="88"/>
      <c r="BI16" s="88"/>
      <c r="BJ16" s="88"/>
      <c r="BK16" s="88"/>
      <c r="BL16" s="88"/>
    </row>
    <row r="17" spans="3:64" ht="12.75" customHeight="1" thickBot="1">
      <c r="C17" s="41"/>
      <c r="G17" s="145"/>
      <c r="H17" s="146"/>
      <c r="L17" s="58"/>
      <c r="M17" s="58"/>
      <c r="N17" s="58"/>
      <c r="O17" s="58"/>
      <c r="S17" s="145"/>
      <c r="T17" s="146"/>
      <c r="X17" s="58"/>
      <c r="Y17" s="58"/>
      <c r="AE17" s="145"/>
      <c r="AF17" s="146"/>
      <c r="AJ17" s="58"/>
      <c r="AK17" s="58"/>
      <c r="AL17" s="58"/>
      <c r="AM17" s="58"/>
      <c r="AQ17" s="145"/>
      <c r="AR17" s="146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3:64" ht="6.75" customHeight="1">
      <c r="C18" s="41"/>
      <c r="G18" s="145"/>
      <c r="H18" s="146"/>
      <c r="L18" s="58"/>
      <c r="M18" s="58"/>
      <c r="N18" s="58"/>
      <c r="O18" s="58"/>
      <c r="S18" s="145"/>
      <c r="T18" s="146"/>
      <c r="X18" s="58"/>
      <c r="Y18" s="58"/>
      <c r="AE18" s="145"/>
      <c r="AF18" s="146"/>
      <c r="AJ18" s="57"/>
      <c r="AK18" s="57"/>
      <c r="AL18" s="57"/>
      <c r="AM18" s="57"/>
      <c r="AQ18" s="145"/>
      <c r="AR18" s="146"/>
      <c r="AV18" s="59"/>
      <c r="AW18" s="3"/>
      <c r="AX18"/>
      <c r="AY18"/>
      <c r="AZ18"/>
      <c r="BA18"/>
      <c r="BB18"/>
      <c r="BC18"/>
      <c r="BD18"/>
      <c r="BE18"/>
      <c r="BF18"/>
      <c r="BG18"/>
      <c r="BH18"/>
      <c r="BI18"/>
    </row>
    <row r="19" spans="3:64" ht="21.75" customHeight="1" thickBot="1">
      <c r="C19" s="39"/>
      <c r="G19" s="147"/>
      <c r="H19" s="148"/>
      <c r="L19" s="2"/>
      <c r="M19" s="2"/>
      <c r="N19" s="7"/>
      <c r="O19" s="85"/>
      <c r="P19" s="85"/>
      <c r="Q19" s="85"/>
      <c r="R19" s="85"/>
      <c r="S19" s="147"/>
      <c r="T19" s="148"/>
      <c r="AE19" s="147"/>
      <c r="AF19" s="148"/>
      <c r="AJ19" s="6"/>
      <c r="AK19" s="6"/>
      <c r="AL19" s="2"/>
      <c r="AM19" s="2"/>
      <c r="AQ19" s="147"/>
      <c r="AR19" s="148"/>
      <c r="AV19" s="39"/>
      <c r="BI19" s="3"/>
    </row>
    <row r="20" spans="3:64" ht="19.5" customHeight="1">
      <c r="T20" s="1"/>
      <c r="U20" s="1"/>
      <c r="V20" s="1"/>
      <c r="W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3:64" ht="12.75" customHeight="1">
      <c r="T21" s="1"/>
      <c r="U21" s="1"/>
      <c r="V21" s="1"/>
      <c r="W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3:64" ht="12.75" customHeight="1">
      <c r="T22" s="1"/>
      <c r="U22" s="1"/>
      <c r="V22" s="1"/>
      <c r="W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3:64" ht="12.75" customHeight="1"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3:64" ht="12.75" customHeight="1">
      <c r="AV24" s="2"/>
      <c r="AW24" s="2"/>
      <c r="AX24" s="2"/>
      <c r="AY24" s="2"/>
      <c r="AZ24" s="2"/>
      <c r="BA24"/>
      <c r="BI24" s="3"/>
    </row>
    <row r="25" spans="3:64" ht="12.75" customHeight="1">
      <c r="AV25"/>
      <c r="AW25"/>
      <c r="AX25"/>
      <c r="AY25"/>
      <c r="AZ25"/>
      <c r="BA25"/>
      <c r="BI25" s="3"/>
    </row>
    <row r="26" spans="3:64" ht="12.75" customHeight="1">
      <c r="BI26" s="3"/>
    </row>
    <row r="27" spans="3:64" ht="12.75" customHeight="1">
      <c r="BI27" s="3"/>
    </row>
    <row r="28" spans="3:64" ht="12.75" customHeight="1">
      <c r="BI28" s="3"/>
    </row>
    <row r="29" spans="3:64" ht="12.75" customHeight="1">
      <c r="BI29" s="3"/>
    </row>
    <row r="30" spans="3:64" ht="20.25" customHeight="1">
      <c r="BI30" s="3"/>
    </row>
    <row r="31" spans="3:64" ht="20.25" customHeight="1">
      <c r="BI31" s="3"/>
    </row>
    <row r="32" spans="3:64" ht="20.25" customHeight="1">
      <c r="BI32" s="3"/>
    </row>
    <row r="33" spans="61:61" ht="13.5" customHeight="1">
      <c r="BI33" s="3"/>
    </row>
    <row r="34" spans="61:61" ht="13.5" customHeight="1">
      <c r="BI34" s="3"/>
    </row>
    <row r="35" spans="61:61" ht="13.5" customHeight="1">
      <c r="BI35" s="3"/>
    </row>
    <row r="36" spans="61:61" ht="13.5" customHeight="1">
      <c r="BI36" s="3"/>
    </row>
    <row r="37" spans="61:61" ht="13.5" customHeight="1">
      <c r="BI37" s="3"/>
    </row>
    <row r="38" spans="61:61" ht="13.5" customHeight="1">
      <c r="BI38" s="3"/>
    </row>
    <row r="39" spans="61:61" ht="13.5" customHeight="1">
      <c r="BI39" s="3"/>
    </row>
    <row r="40" spans="61:61" ht="13.5" customHeight="1">
      <c r="BI40" s="3"/>
    </row>
    <row r="41" spans="61:61">
      <c r="BI41" s="3"/>
    </row>
    <row r="42" spans="61:61" ht="13.5" customHeight="1">
      <c r="BI42" s="3"/>
    </row>
    <row r="43" spans="61:61" ht="13.5" customHeight="1">
      <c r="BI43" s="3"/>
    </row>
    <row r="44" spans="61:61" ht="13.5" customHeight="1"/>
    <row r="45" spans="61:61" ht="13.5" customHeight="1"/>
    <row r="46" spans="61:61" ht="13.5" customHeight="1"/>
    <row r="47" spans="61:61" ht="13.5" customHeight="1"/>
    <row r="48" spans="61:61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mergeCells count="36">
    <mergeCell ref="AU15:AZ15"/>
    <mergeCell ref="BA15:BF15"/>
    <mergeCell ref="BG15:BL15"/>
    <mergeCell ref="AU16:AZ17"/>
    <mergeCell ref="BA16:BF17"/>
    <mergeCell ref="BG16:BL17"/>
    <mergeCell ref="S16:T19"/>
    <mergeCell ref="AE16:AF19"/>
    <mergeCell ref="AQ16:AR19"/>
    <mergeCell ref="BA7:BD7"/>
    <mergeCell ref="A1:BL1"/>
    <mergeCell ref="BA10:BD10"/>
    <mergeCell ref="BA9:BD9"/>
    <mergeCell ref="BF8:BG10"/>
    <mergeCell ref="BA8:BD8"/>
    <mergeCell ref="AX8:AY10"/>
    <mergeCell ref="AY12:BF13"/>
    <mergeCell ref="V4:AC4"/>
    <mergeCell ref="AY4:BF4"/>
    <mergeCell ref="G16:H19"/>
    <mergeCell ref="AK2:BL2"/>
    <mergeCell ref="X9:AA9"/>
    <mergeCell ref="X10:AA10"/>
    <mergeCell ref="AJ10:AM10"/>
    <mergeCell ref="AJ9:AM9"/>
    <mergeCell ref="L9:O9"/>
    <mergeCell ref="X8:AA8"/>
    <mergeCell ref="L10:O10"/>
    <mergeCell ref="B3:H4"/>
    <mergeCell ref="C5:G5"/>
    <mergeCell ref="AJ11:AM11"/>
    <mergeCell ref="L11:O11"/>
    <mergeCell ref="O19:R19"/>
    <mergeCell ref="L12:O12"/>
    <mergeCell ref="AJ12:AM12"/>
    <mergeCell ref="X7:AA7"/>
  </mergeCells>
  <phoneticPr fontId="24"/>
  <pageMargins left="0.69" right="0.26944444444444443" top="0.5395833333333333" bottom="0.40972222222222221" header="0.46944444444444444" footer="0.31874999999999998"/>
  <pageSetup paperSize="9" scale="84" firstPageNumber="4294963191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10" sqref="I10"/>
    </sheetView>
  </sheetViews>
  <sheetFormatPr defaultColWidth="13" defaultRowHeight="13.5"/>
  <cols>
    <col min="1" max="1" width="9" style="13" customWidth="1"/>
    <col min="2" max="2" width="9.5" style="13" customWidth="1"/>
    <col min="3" max="3" width="4.625" style="13" customWidth="1"/>
    <col min="4" max="5" width="9.5" style="13" customWidth="1"/>
    <col min="6" max="6" width="4.625" style="13" customWidth="1"/>
    <col min="7" max="7" width="9.5" style="13" customWidth="1"/>
    <col min="8" max="16384" width="13" style="13"/>
  </cols>
  <sheetData>
    <row r="1" spans="1:7">
      <c r="A1" s="103" t="e">
        <f>+組合わせ!#REF!</f>
        <v>#REF!</v>
      </c>
      <c r="B1" s="103"/>
      <c r="C1" s="103"/>
      <c r="D1" s="103"/>
      <c r="E1" s="103"/>
      <c r="F1" s="103"/>
      <c r="G1" s="103"/>
    </row>
    <row r="2" spans="1:7">
      <c r="A2" s="103"/>
      <c r="B2" s="103"/>
      <c r="C2" s="103"/>
      <c r="D2" s="103"/>
      <c r="E2" s="103"/>
      <c r="F2" s="103"/>
      <c r="G2" s="103"/>
    </row>
    <row r="3" spans="1:7">
      <c r="A3" s="103"/>
      <c r="B3" s="103"/>
      <c r="C3" s="103"/>
      <c r="D3" s="103"/>
      <c r="E3" s="103"/>
      <c r="F3" s="103"/>
      <c r="G3" s="103"/>
    </row>
    <row r="4" spans="1:7" ht="14.25" thickBot="1"/>
    <row r="5" spans="1:7">
      <c r="A5" s="94"/>
      <c r="B5" s="96" t="s">
        <v>5</v>
      </c>
      <c r="C5" s="97"/>
      <c r="D5" s="97"/>
      <c r="E5" s="96" t="s">
        <v>6</v>
      </c>
      <c r="F5" s="97"/>
      <c r="G5" s="98"/>
    </row>
    <row r="6" spans="1:7" ht="14.25" thickBot="1">
      <c r="A6" s="95"/>
      <c r="B6" s="99"/>
      <c r="C6" s="100"/>
      <c r="D6" s="101"/>
      <c r="E6" s="99"/>
      <c r="F6" s="100"/>
      <c r="G6" s="102"/>
    </row>
    <row r="7" spans="1:7">
      <c r="A7" s="14" t="s">
        <v>7</v>
      </c>
      <c r="B7" s="15" t="e">
        <f>+組合わせ!#REF!</f>
        <v>#REF!</v>
      </c>
      <c r="C7" s="15" t="s">
        <v>8</v>
      </c>
      <c r="D7" s="16" t="e">
        <f>+組合わせ!#REF!</f>
        <v>#REF!</v>
      </c>
      <c r="E7" s="17" t="e">
        <f>+組合わせ!#REF!</f>
        <v>#REF!</v>
      </c>
      <c r="F7" s="15" t="s">
        <v>8</v>
      </c>
      <c r="G7" s="35" t="e">
        <f>+組合わせ!#REF!</f>
        <v>#REF!</v>
      </c>
    </row>
    <row r="8" spans="1:7">
      <c r="A8" s="18" t="s">
        <v>9</v>
      </c>
      <c r="B8" s="19" t="e">
        <f>+組合わせ!#REF!</f>
        <v>#REF!</v>
      </c>
      <c r="C8" s="19" t="s">
        <v>8</v>
      </c>
      <c r="D8" s="20" t="e">
        <f>+組合わせ!#REF!</f>
        <v>#REF!</v>
      </c>
      <c r="E8" s="21" t="e">
        <f>+組合わせ!#REF!</f>
        <v>#REF!</v>
      </c>
      <c r="F8" s="19" t="s">
        <v>8</v>
      </c>
      <c r="G8" s="36" t="e">
        <f>+組合わせ!#REF!</f>
        <v>#REF!</v>
      </c>
    </row>
    <row r="9" spans="1:7" ht="14.25" thickBot="1">
      <c r="A9" s="22" t="s">
        <v>10</v>
      </c>
      <c r="B9" s="30" t="s">
        <v>22</v>
      </c>
      <c r="C9" s="30" t="s">
        <v>8</v>
      </c>
      <c r="D9" s="31" t="s">
        <v>23</v>
      </c>
      <c r="E9" s="29" t="s">
        <v>21</v>
      </c>
      <c r="F9" s="30" t="s">
        <v>8</v>
      </c>
      <c r="G9" s="37" t="e">
        <f>+組合わせ!#REF!</f>
        <v>#REF!</v>
      </c>
    </row>
    <row r="10" spans="1:7">
      <c r="A10" s="23"/>
      <c r="B10" s="23"/>
      <c r="C10" s="23"/>
      <c r="D10" s="23"/>
      <c r="E10" s="23"/>
      <c r="F10" s="23"/>
      <c r="G10" s="23"/>
    </row>
    <row r="11" spans="1:7">
      <c r="A11" s="92" t="e">
        <f>+組合わせ!#REF!</f>
        <v>#REF!</v>
      </c>
      <c r="B11" s="92"/>
      <c r="C11" s="92"/>
      <c r="D11" s="92"/>
      <c r="E11" s="92"/>
      <c r="F11" s="92"/>
      <c r="G11" s="92"/>
    </row>
    <row r="12" spans="1:7">
      <c r="A12" s="92"/>
      <c r="B12" s="92"/>
      <c r="C12" s="92"/>
      <c r="D12" s="92"/>
      <c r="E12" s="92"/>
      <c r="F12" s="92"/>
      <c r="G12" s="92"/>
    </row>
    <row r="13" spans="1:7" ht="14.25" thickBot="1">
      <c r="A13" s="93"/>
      <c r="B13" s="93"/>
      <c r="C13" s="93"/>
      <c r="D13" s="93"/>
      <c r="E13" s="93"/>
      <c r="F13" s="93"/>
      <c r="G13" s="93"/>
    </row>
    <row r="14" spans="1:7">
      <c r="A14" s="94"/>
      <c r="B14" s="96" t="s">
        <v>11</v>
      </c>
      <c r="C14" s="97"/>
      <c r="D14" s="97"/>
      <c r="E14" s="96" t="s">
        <v>12</v>
      </c>
      <c r="F14" s="97"/>
      <c r="G14" s="98"/>
    </row>
    <row r="15" spans="1:7" ht="14.25" thickBot="1">
      <c r="A15" s="95"/>
      <c r="B15" s="99"/>
      <c r="C15" s="100"/>
      <c r="D15" s="101"/>
      <c r="E15" s="99"/>
      <c r="F15" s="100"/>
      <c r="G15" s="102"/>
    </row>
    <row r="16" spans="1:7">
      <c r="A16" s="14" t="s">
        <v>7</v>
      </c>
      <c r="B16" s="15" t="e">
        <f>+組合わせ!#REF!</f>
        <v>#REF!</v>
      </c>
      <c r="C16" s="15" t="s">
        <v>8</v>
      </c>
      <c r="D16" s="16" t="e">
        <f>+組合わせ!#REF!</f>
        <v>#REF!</v>
      </c>
      <c r="E16" s="17" t="s">
        <v>24</v>
      </c>
      <c r="F16" s="15" t="s">
        <v>8</v>
      </c>
      <c r="G16" s="35" t="s">
        <v>25</v>
      </c>
    </row>
    <row r="17" spans="1:7">
      <c r="A17" s="18" t="s">
        <v>9</v>
      </c>
      <c r="B17" s="19" t="s">
        <v>27</v>
      </c>
      <c r="C17" s="19" t="s">
        <v>8</v>
      </c>
      <c r="D17" s="20" t="s">
        <v>24</v>
      </c>
      <c r="E17" s="21" t="s">
        <v>25</v>
      </c>
      <c r="F17" s="19" t="s">
        <v>8</v>
      </c>
      <c r="G17" s="36" t="s">
        <v>26</v>
      </c>
    </row>
    <row r="18" spans="1:7" ht="14.25" thickBot="1">
      <c r="A18" s="22" t="s">
        <v>10</v>
      </c>
      <c r="B18" s="30" t="s">
        <v>25</v>
      </c>
      <c r="C18" s="30" t="s">
        <v>8</v>
      </c>
      <c r="D18" s="31" t="s">
        <v>27</v>
      </c>
      <c r="E18" s="29" t="s">
        <v>24</v>
      </c>
      <c r="F18" s="30" t="s">
        <v>8</v>
      </c>
      <c r="G18" s="37" t="s">
        <v>26</v>
      </c>
    </row>
  </sheetData>
  <mergeCells count="12">
    <mergeCell ref="A1:G3"/>
    <mergeCell ref="A5:A6"/>
    <mergeCell ref="B5:D5"/>
    <mergeCell ref="E5:G5"/>
    <mergeCell ref="B6:D6"/>
    <mergeCell ref="E6:G6"/>
    <mergeCell ref="A11:G13"/>
    <mergeCell ref="A14:A15"/>
    <mergeCell ref="B14:D14"/>
    <mergeCell ref="E14:G14"/>
    <mergeCell ref="B15:D15"/>
    <mergeCell ref="E15:G15"/>
  </mergeCells>
  <phoneticPr fontId="24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A34" sqref="A34:XFD39"/>
    </sheetView>
  </sheetViews>
  <sheetFormatPr defaultColWidth="9" defaultRowHeight="13.5"/>
  <cols>
    <col min="1" max="3" width="4.25" customWidth="1"/>
    <col min="4" max="15" width="3.25" customWidth="1"/>
    <col min="16" max="16" width="6.625" style="1" customWidth="1"/>
    <col min="17" max="17" width="5.5" style="1" customWidth="1"/>
    <col min="18" max="18" width="6.375" style="1" customWidth="1"/>
    <col min="19" max="19" width="4" style="1" customWidth="1"/>
  </cols>
  <sheetData>
    <row r="1" spans="1:21" ht="25.5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1" ht="21.75" thickBot="1">
      <c r="A2" s="69" t="s">
        <v>0</v>
      </c>
      <c r="B2" s="69"/>
      <c r="C2" s="69"/>
      <c r="D2" s="69"/>
      <c r="E2" s="27"/>
      <c r="F2" s="107" t="e">
        <f>+組合わせ!#REF!</f>
        <v>#REF!</v>
      </c>
      <c r="G2" s="107"/>
      <c r="H2" s="107"/>
      <c r="I2" s="107"/>
      <c r="J2" s="107"/>
      <c r="K2" s="107"/>
      <c r="L2" s="107"/>
      <c r="M2" s="107"/>
      <c r="N2" s="107"/>
      <c r="O2" s="107"/>
      <c r="P2" s="28" t="s">
        <v>1</v>
      </c>
      <c r="Q2" s="66" t="e">
        <f>+組合わせ!#REF!</f>
        <v>#REF!</v>
      </c>
      <c r="R2" s="66"/>
      <c r="S2" s="66"/>
    </row>
    <row r="3" spans="1:21" ht="17.25">
      <c r="A3" s="108"/>
      <c r="B3" s="109"/>
      <c r="C3" s="110"/>
      <c r="D3" s="111" t="e">
        <f>+A5</f>
        <v>#REF!</v>
      </c>
      <c r="E3" s="111"/>
      <c r="F3" s="111"/>
      <c r="G3" s="111" t="e">
        <f>+A8</f>
        <v>#REF!</v>
      </c>
      <c r="H3" s="111"/>
      <c r="I3" s="111"/>
      <c r="J3" s="112" t="e">
        <f>+A11</f>
        <v>#REF!</v>
      </c>
      <c r="K3" s="113"/>
      <c r="L3" s="114"/>
      <c r="M3" s="112" t="e">
        <f>+A14</f>
        <v>#REF!</v>
      </c>
      <c r="N3" s="113"/>
      <c r="O3" s="114"/>
      <c r="P3" s="104" t="s">
        <v>13</v>
      </c>
      <c r="Q3" s="105"/>
      <c r="R3" s="105"/>
      <c r="S3" s="106"/>
      <c r="U3" s="3"/>
    </row>
    <row r="4" spans="1:21">
      <c r="A4" s="115"/>
      <c r="B4" s="116"/>
      <c r="C4" s="117"/>
      <c r="D4" s="60" t="str">
        <f>IF(D6="","",IF(D6&gt;F6,"○","×"))</f>
        <v/>
      </c>
      <c r="E4" s="61"/>
      <c r="F4" s="62"/>
      <c r="G4" s="60" t="e">
        <f>IF(G6="","",IF(G6&gt;I6,"○","×"))</f>
        <v>#REF!</v>
      </c>
      <c r="H4" s="61"/>
      <c r="I4" s="62"/>
      <c r="J4" s="60" t="e">
        <f>IF(J6="","",IF(J6&gt;L6,"○","×"))</f>
        <v>#REF!</v>
      </c>
      <c r="K4" s="61"/>
      <c r="L4" s="62"/>
      <c r="M4" s="60" t="e">
        <f>IF(M6="","",IF(M6&gt;O6,"○","×"))</f>
        <v>#REF!</v>
      </c>
      <c r="N4" s="61"/>
      <c r="O4" s="62"/>
      <c r="P4" s="24" t="s">
        <v>14</v>
      </c>
      <c r="Q4" s="25">
        <f>COUNTIF(D4:O5,"○")</f>
        <v>0</v>
      </c>
      <c r="R4" s="25" t="s">
        <v>15</v>
      </c>
      <c r="S4" s="26" t="e">
        <f>Q5-Q6</f>
        <v>#REF!</v>
      </c>
      <c r="U4" s="134">
        <f>COUNTIF($G4:$O5,"○")</f>
        <v>0</v>
      </c>
    </row>
    <row r="5" spans="1:21">
      <c r="A5" s="118" t="e">
        <f>+組合わせ!#REF!</f>
        <v>#REF!</v>
      </c>
      <c r="B5" s="119"/>
      <c r="C5" s="120"/>
      <c r="D5" s="63"/>
      <c r="E5" s="64"/>
      <c r="F5" s="65"/>
      <c r="G5" s="63"/>
      <c r="H5" s="64"/>
      <c r="I5" s="65"/>
      <c r="J5" s="63"/>
      <c r="K5" s="64"/>
      <c r="L5" s="65"/>
      <c r="M5" s="63"/>
      <c r="N5" s="64"/>
      <c r="O5" s="65"/>
      <c r="P5" s="24" t="s">
        <v>16</v>
      </c>
      <c r="Q5" s="25" t="e">
        <f>F9+F12+F15+#REF!+#REF!</f>
        <v>#REF!</v>
      </c>
      <c r="R5" s="124" t="s">
        <v>17</v>
      </c>
      <c r="S5" s="126">
        <f>RANK($U4,$U$4:$U$15,)</f>
        <v>1</v>
      </c>
      <c r="U5" s="134"/>
    </row>
    <row r="6" spans="1:21">
      <c r="A6" s="121"/>
      <c r="B6" s="122"/>
      <c r="C6" s="123"/>
      <c r="D6" s="11"/>
      <c r="E6" s="10" t="s">
        <v>19</v>
      </c>
      <c r="F6" s="12"/>
      <c r="G6" s="11" t="e">
        <f>IF(F9="","",F9)</f>
        <v>#REF!</v>
      </c>
      <c r="H6" s="10" t="s">
        <v>19</v>
      </c>
      <c r="I6" s="12" t="e">
        <f>IF(D9="","",D9)</f>
        <v>#REF!</v>
      </c>
      <c r="J6" s="11" t="e">
        <f>IF(F12="","",F12)</f>
        <v>#REF!</v>
      </c>
      <c r="K6" s="10" t="s">
        <v>19</v>
      </c>
      <c r="L6" s="12" t="e">
        <f>IF(D12="","",D12)</f>
        <v>#REF!</v>
      </c>
      <c r="M6" s="11" t="e">
        <f>IF(F15="","",F15)</f>
        <v>#REF!</v>
      </c>
      <c r="N6" s="10" t="s">
        <v>19</v>
      </c>
      <c r="O6" s="12" t="e">
        <f>IF(D15="","",D15)</f>
        <v>#REF!</v>
      </c>
      <c r="P6" s="24" t="s">
        <v>18</v>
      </c>
      <c r="Q6" s="25" t="e">
        <f>D9+D12+D15+#REF!+#REF!</f>
        <v>#REF!</v>
      </c>
      <c r="R6" s="125"/>
      <c r="S6" s="127"/>
      <c r="U6" s="134"/>
    </row>
    <row r="7" spans="1:21">
      <c r="A7" s="115"/>
      <c r="B7" s="116"/>
      <c r="C7" s="117"/>
      <c r="D7" s="128" t="e">
        <f>IF(D9="","",IF(D9&gt;F9,"○","×"))</f>
        <v>#REF!</v>
      </c>
      <c r="E7" s="129"/>
      <c r="F7" s="130"/>
      <c r="G7" s="60" t="str">
        <f>IF(G9="","",IF(G9&gt;I9,"○","×"))</f>
        <v/>
      </c>
      <c r="H7" s="61"/>
      <c r="I7" s="62"/>
      <c r="J7" s="60" t="e">
        <f>IF(J9="","",IF(J9&gt;L9,"○","×"))</f>
        <v>#REF!</v>
      </c>
      <c r="K7" s="61"/>
      <c r="L7" s="62"/>
      <c r="M7" s="60" t="e">
        <f>IF(M9="","",IF(M9&gt;O9,"○","×"))</f>
        <v>#REF!</v>
      </c>
      <c r="N7" s="61"/>
      <c r="O7" s="62"/>
      <c r="P7" s="24" t="s">
        <v>14</v>
      </c>
      <c r="Q7" s="25">
        <f>COUNTIF(D7:O8,"○")</f>
        <v>0</v>
      </c>
      <c r="R7" s="25" t="s">
        <v>15</v>
      </c>
      <c r="S7" s="26" t="e">
        <f>Q8-Q9</f>
        <v>#REF!</v>
      </c>
      <c r="U7" s="134">
        <f>COUNTIF($D7:$O8,"○")</f>
        <v>0</v>
      </c>
    </row>
    <row r="8" spans="1:21">
      <c r="A8" s="118" t="e">
        <f>+組合わせ!#REF!</f>
        <v>#REF!</v>
      </c>
      <c r="B8" s="119"/>
      <c r="C8" s="120"/>
      <c r="D8" s="131"/>
      <c r="E8" s="132"/>
      <c r="F8" s="133"/>
      <c r="G8" s="63"/>
      <c r="H8" s="64"/>
      <c r="I8" s="65"/>
      <c r="J8" s="63"/>
      <c r="K8" s="64"/>
      <c r="L8" s="65"/>
      <c r="M8" s="63"/>
      <c r="N8" s="64"/>
      <c r="O8" s="65"/>
      <c r="P8" s="24" t="s">
        <v>16</v>
      </c>
      <c r="Q8" s="25" t="e">
        <f>D9+I12+I15+#REF!+#REF!</f>
        <v>#REF!</v>
      </c>
      <c r="R8" s="124" t="s">
        <v>17</v>
      </c>
      <c r="S8" s="126">
        <f>RANK($U7,$U$4:$U$15,)</f>
        <v>1</v>
      </c>
      <c r="U8" s="134"/>
    </row>
    <row r="9" spans="1:21">
      <c r="A9" s="121"/>
      <c r="B9" s="122"/>
      <c r="C9" s="123"/>
      <c r="D9" s="11" t="e">
        <f>+組合わせ!#REF!</f>
        <v>#REF!</v>
      </c>
      <c r="E9" s="10" t="s">
        <v>19</v>
      </c>
      <c r="F9" s="12" t="e">
        <f>+組合わせ!#REF!</f>
        <v>#REF!</v>
      </c>
      <c r="G9" s="11"/>
      <c r="H9" s="10" t="s">
        <v>19</v>
      </c>
      <c r="I9" s="12"/>
      <c r="J9" s="11" t="e">
        <f>IF(I12="","",I12)</f>
        <v>#REF!</v>
      </c>
      <c r="K9" s="10" t="s">
        <v>19</v>
      </c>
      <c r="L9" s="12" t="e">
        <f>IF(G12="","",G12)</f>
        <v>#REF!</v>
      </c>
      <c r="M9" s="11" t="e">
        <f>IF(I15="","",I15)</f>
        <v>#REF!</v>
      </c>
      <c r="N9" s="10" t="s">
        <v>19</v>
      </c>
      <c r="O9" s="12" t="e">
        <f>IF(G15="","",G15)</f>
        <v>#REF!</v>
      </c>
      <c r="P9" s="24" t="s">
        <v>18</v>
      </c>
      <c r="Q9" s="25" t="e">
        <f>F9+G12+G15+#REF!+#REF!</f>
        <v>#REF!</v>
      </c>
      <c r="R9" s="125"/>
      <c r="S9" s="127"/>
      <c r="U9" s="134"/>
    </row>
    <row r="10" spans="1:21">
      <c r="A10" s="115"/>
      <c r="B10" s="116"/>
      <c r="C10" s="117"/>
      <c r="D10" s="60" t="e">
        <f>IF(D12="","",IF(D12&gt;F12,"○","×"))</f>
        <v>#REF!</v>
      </c>
      <c r="E10" s="61"/>
      <c r="F10" s="62"/>
      <c r="G10" s="60" t="e">
        <f>IF(G12="","",IF(G12&gt;I12,"○","×"))</f>
        <v>#REF!</v>
      </c>
      <c r="H10" s="61"/>
      <c r="I10" s="62"/>
      <c r="J10" s="60" t="str">
        <f>IF(J12="","",IF(J12&gt;L12,"○","×"))</f>
        <v/>
      </c>
      <c r="K10" s="61"/>
      <c r="L10" s="62"/>
      <c r="M10" s="60" t="e">
        <f>IF(M12="","",IF(M12&gt;O12,"○","×"))</f>
        <v>#REF!</v>
      </c>
      <c r="N10" s="61"/>
      <c r="O10" s="62"/>
      <c r="P10" s="24" t="s">
        <v>14</v>
      </c>
      <c r="Q10" s="25">
        <f>COUNTIF(D10:O11,"○")</f>
        <v>0</v>
      </c>
      <c r="R10" s="25" t="s">
        <v>15</v>
      </c>
      <c r="S10" s="26" t="e">
        <f>Q11-Q12</f>
        <v>#REF!</v>
      </c>
      <c r="U10" s="134">
        <f>COUNTIF($D10:$O11,"○")</f>
        <v>0</v>
      </c>
    </row>
    <row r="11" spans="1:21">
      <c r="A11" s="118" t="e">
        <f>+組合わせ!#REF!</f>
        <v>#REF!</v>
      </c>
      <c r="B11" s="119"/>
      <c r="C11" s="120"/>
      <c r="D11" s="63"/>
      <c r="E11" s="64"/>
      <c r="F11" s="65"/>
      <c r="G11" s="63"/>
      <c r="H11" s="64"/>
      <c r="I11" s="65"/>
      <c r="J11" s="63"/>
      <c r="K11" s="64"/>
      <c r="L11" s="65"/>
      <c r="M11" s="63"/>
      <c r="N11" s="64"/>
      <c r="O11" s="65"/>
      <c r="P11" s="24" t="s">
        <v>16</v>
      </c>
      <c r="Q11" s="25" t="e">
        <f>D12+G12+L15+#REF!+#REF!</f>
        <v>#REF!</v>
      </c>
      <c r="R11" s="124" t="s">
        <v>17</v>
      </c>
      <c r="S11" s="126">
        <f>RANK($U10,$U$4:$U$15,)</f>
        <v>1</v>
      </c>
      <c r="U11" s="134"/>
    </row>
    <row r="12" spans="1:21">
      <c r="A12" s="121"/>
      <c r="B12" s="122"/>
      <c r="C12" s="123"/>
      <c r="D12" s="11" t="e">
        <f>+組合わせ!#REF!</f>
        <v>#REF!</v>
      </c>
      <c r="E12" s="10" t="s">
        <v>19</v>
      </c>
      <c r="F12" s="12" t="e">
        <f>+組合わせ!#REF!</f>
        <v>#REF!</v>
      </c>
      <c r="G12" s="11" t="e">
        <f>+組合わせ!#REF!</f>
        <v>#REF!</v>
      </c>
      <c r="H12" s="10" t="s">
        <v>19</v>
      </c>
      <c r="I12" s="12" t="e">
        <f>+組合わせ!#REF!</f>
        <v>#REF!</v>
      </c>
      <c r="J12" s="11"/>
      <c r="K12" s="10" t="s">
        <v>19</v>
      </c>
      <c r="L12" s="12"/>
      <c r="M12" s="11" t="e">
        <f>IF(L15="","",L15)</f>
        <v>#REF!</v>
      </c>
      <c r="N12" s="10" t="s">
        <v>19</v>
      </c>
      <c r="O12" s="12" t="e">
        <f>IF(J15="","",J15)</f>
        <v>#REF!</v>
      </c>
      <c r="P12" s="24" t="s">
        <v>18</v>
      </c>
      <c r="Q12" s="25" t="e">
        <f>F12+I12+J15+#REF!+#REF!</f>
        <v>#REF!</v>
      </c>
      <c r="R12" s="125"/>
      <c r="S12" s="127"/>
      <c r="U12" s="134"/>
    </row>
    <row r="13" spans="1:21">
      <c r="A13" s="115"/>
      <c r="B13" s="116"/>
      <c r="C13" s="117"/>
      <c r="D13" s="60" t="e">
        <f>IF(D15="","",IF(D15&gt;F15,"○","×"))</f>
        <v>#REF!</v>
      </c>
      <c r="E13" s="61"/>
      <c r="F13" s="62"/>
      <c r="G13" s="60" t="e">
        <f>IF(G15="","",IF(G15&gt;I15,"○","×"))</f>
        <v>#REF!</v>
      </c>
      <c r="H13" s="61"/>
      <c r="I13" s="62"/>
      <c r="J13" s="60" t="e">
        <f>IF(J15="","",IF(J15&gt;L15,"○","×"))</f>
        <v>#REF!</v>
      </c>
      <c r="K13" s="61"/>
      <c r="L13" s="62"/>
      <c r="M13" s="60" t="str">
        <f>IF(M15="","",IF(M15&gt;O15,"○","×"))</f>
        <v/>
      </c>
      <c r="N13" s="61"/>
      <c r="O13" s="62"/>
      <c r="P13" s="24" t="s">
        <v>14</v>
      </c>
      <c r="Q13" s="25">
        <f>COUNTIF(D13:O14,"○")</f>
        <v>0</v>
      </c>
      <c r="R13" s="25" t="s">
        <v>15</v>
      </c>
      <c r="S13" s="26" t="e">
        <f>Q14-Q15</f>
        <v>#REF!</v>
      </c>
      <c r="U13" s="134">
        <f>COUNTIF($D13:$O14,"○")</f>
        <v>0</v>
      </c>
    </row>
    <row r="14" spans="1:21">
      <c r="A14" s="118" t="e">
        <f>+組合わせ!#REF!</f>
        <v>#REF!</v>
      </c>
      <c r="B14" s="119"/>
      <c r="C14" s="120"/>
      <c r="D14" s="63"/>
      <c r="E14" s="64"/>
      <c r="F14" s="65"/>
      <c r="G14" s="63"/>
      <c r="H14" s="64"/>
      <c r="I14" s="65"/>
      <c r="J14" s="63"/>
      <c r="K14" s="64"/>
      <c r="L14" s="65"/>
      <c r="M14" s="63"/>
      <c r="N14" s="64"/>
      <c r="O14" s="65"/>
      <c r="P14" s="24" t="s">
        <v>16</v>
      </c>
      <c r="Q14" s="25" t="e">
        <f>D15+G15+J15+#REF!+#REF!</f>
        <v>#REF!</v>
      </c>
      <c r="R14" s="124" t="s">
        <v>17</v>
      </c>
      <c r="S14" s="126">
        <f>RANK($U13,$U$4:$U$15,)</f>
        <v>1</v>
      </c>
      <c r="U14" s="134"/>
    </row>
    <row r="15" spans="1:21">
      <c r="A15" s="121"/>
      <c r="B15" s="122"/>
      <c r="C15" s="123"/>
      <c r="D15" s="11" t="e">
        <f>+組合わせ!#REF!</f>
        <v>#REF!</v>
      </c>
      <c r="E15" s="10" t="s">
        <v>19</v>
      </c>
      <c r="F15" s="12" t="e">
        <f>+組合わせ!#REF!</f>
        <v>#REF!</v>
      </c>
      <c r="G15" s="11" t="e">
        <f>+組合わせ!#REF!</f>
        <v>#REF!</v>
      </c>
      <c r="H15" s="10" t="s">
        <v>19</v>
      </c>
      <c r="I15" s="12" t="e">
        <f>+組合わせ!#REF!</f>
        <v>#REF!</v>
      </c>
      <c r="J15" s="11" t="e">
        <f>+組合わせ!#REF!</f>
        <v>#REF!</v>
      </c>
      <c r="K15" s="10" t="s">
        <v>19</v>
      </c>
      <c r="L15" s="12" t="e">
        <f>+組合わせ!#REF!</f>
        <v>#REF!</v>
      </c>
      <c r="M15" s="11"/>
      <c r="N15" s="10" t="s">
        <v>19</v>
      </c>
      <c r="O15" s="12"/>
      <c r="P15" s="24" t="s">
        <v>18</v>
      </c>
      <c r="Q15" s="25" t="e">
        <f>F15+I15+L15+#REF!+#REF!</f>
        <v>#REF!</v>
      </c>
      <c r="R15" s="125"/>
      <c r="S15" s="127"/>
      <c r="U15" s="134"/>
    </row>
    <row r="16" spans="1:2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  <c r="R16" s="5"/>
      <c r="S16" s="5"/>
      <c r="U16" s="134"/>
    </row>
    <row r="17" spans="1:21">
      <c r="A17" s="4"/>
      <c r="B17" s="4"/>
      <c r="C17" s="4"/>
      <c r="D17" s="4"/>
      <c r="E17" s="4"/>
      <c r="F17" s="4"/>
      <c r="G17" s="4"/>
      <c r="H17" s="4"/>
      <c r="I17" s="4" t="s">
        <v>20</v>
      </c>
      <c r="J17" s="4"/>
      <c r="K17" s="4"/>
      <c r="L17" s="4"/>
      <c r="M17" s="4"/>
      <c r="N17" s="4"/>
      <c r="O17" s="4"/>
      <c r="P17" s="5"/>
      <c r="Q17" s="5"/>
      <c r="R17" s="5"/>
      <c r="S17" s="5"/>
      <c r="U17" s="134"/>
    </row>
    <row r="18" spans="1:2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  <c r="S18" s="5"/>
      <c r="U18" s="134"/>
    </row>
    <row r="19" spans="1:21" ht="25.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1:21" ht="21.75" thickBot="1">
      <c r="A20" s="69" t="s">
        <v>0</v>
      </c>
      <c r="B20" s="69"/>
      <c r="C20" s="69"/>
      <c r="D20" s="69"/>
      <c r="E20" s="27"/>
      <c r="F20" s="107" t="e">
        <f>+組合わせ!#REF!</f>
        <v>#REF!</v>
      </c>
      <c r="G20" s="107"/>
      <c r="H20" s="107"/>
      <c r="I20" s="107"/>
      <c r="J20" s="107"/>
      <c r="K20" s="107"/>
      <c r="L20" s="107"/>
      <c r="M20" s="107"/>
      <c r="N20" s="107"/>
      <c r="O20" s="107"/>
      <c r="P20" s="28" t="s">
        <v>1</v>
      </c>
      <c r="Q20" s="66" t="e">
        <f>+Q2</f>
        <v>#REF!</v>
      </c>
      <c r="R20" s="66"/>
      <c r="S20" s="66"/>
    </row>
    <row r="21" spans="1:21" ht="17.25">
      <c r="A21" s="108"/>
      <c r="B21" s="109"/>
      <c r="C21" s="110"/>
      <c r="D21" s="111" t="e">
        <f>+A23</f>
        <v>#REF!</v>
      </c>
      <c r="E21" s="111"/>
      <c r="F21" s="111"/>
      <c r="G21" s="111" t="e">
        <f>+A26</f>
        <v>#REF!</v>
      </c>
      <c r="H21" s="111"/>
      <c r="I21" s="111"/>
      <c r="J21" s="112" t="e">
        <f>+A29</f>
        <v>#REF!</v>
      </c>
      <c r="K21" s="113"/>
      <c r="L21" s="114"/>
      <c r="M21" s="112" t="e">
        <f>+A32</f>
        <v>#REF!</v>
      </c>
      <c r="N21" s="113"/>
      <c r="O21" s="114"/>
      <c r="P21" s="104" t="s">
        <v>13</v>
      </c>
      <c r="Q21" s="105"/>
      <c r="R21" s="105"/>
      <c r="S21" s="106"/>
      <c r="U21" s="3"/>
    </row>
    <row r="22" spans="1:21">
      <c r="A22" s="115"/>
      <c r="B22" s="116"/>
      <c r="C22" s="117"/>
      <c r="D22" s="60" t="str">
        <f>IF(D24="","",IF(D24&gt;F24,"○","×"))</f>
        <v/>
      </c>
      <c r="E22" s="61"/>
      <c r="F22" s="62"/>
      <c r="G22" s="60" t="e">
        <f>IF(G24="","",IF(G24&gt;I24,"○","×"))</f>
        <v>#REF!</v>
      </c>
      <c r="H22" s="61"/>
      <c r="I22" s="62"/>
      <c r="J22" s="60" t="e">
        <f>IF(J24="","",IF(J24&gt;L24,"○","×"))</f>
        <v>#REF!</v>
      </c>
      <c r="K22" s="61"/>
      <c r="L22" s="62"/>
      <c r="M22" s="60" t="e">
        <f>IF(M24="","",IF(M24&gt;O24,"○","×"))</f>
        <v>#REF!</v>
      </c>
      <c r="N22" s="61"/>
      <c r="O22" s="62"/>
      <c r="P22" s="24" t="s">
        <v>14</v>
      </c>
      <c r="Q22" s="25">
        <f>COUNTIF(D22:O23,"○")</f>
        <v>0</v>
      </c>
      <c r="R22" s="25" t="s">
        <v>15</v>
      </c>
      <c r="S22" s="26" t="e">
        <f>Q23-Q24</f>
        <v>#REF!</v>
      </c>
      <c r="U22" s="134">
        <f>COUNTIF($G22:$O23,"○")</f>
        <v>0</v>
      </c>
    </row>
    <row r="23" spans="1:21" ht="13.5" customHeight="1">
      <c r="A23" s="118" t="e">
        <f>+組合わせ!#REF!</f>
        <v>#REF!</v>
      </c>
      <c r="B23" s="119"/>
      <c r="C23" s="120"/>
      <c r="D23" s="63"/>
      <c r="E23" s="64"/>
      <c r="F23" s="65"/>
      <c r="G23" s="63"/>
      <c r="H23" s="64"/>
      <c r="I23" s="65"/>
      <c r="J23" s="63"/>
      <c r="K23" s="64"/>
      <c r="L23" s="65"/>
      <c r="M23" s="63"/>
      <c r="N23" s="64"/>
      <c r="O23" s="65"/>
      <c r="P23" s="24" t="s">
        <v>16</v>
      </c>
      <c r="Q23" s="25" t="e">
        <f>F27+F30+F33+#REF!+#REF!</f>
        <v>#REF!</v>
      </c>
      <c r="R23" s="124" t="s">
        <v>17</v>
      </c>
      <c r="S23" s="126">
        <f>RANK($U22,$U$22:$U$33,)</f>
        <v>1</v>
      </c>
      <c r="U23" s="134"/>
    </row>
    <row r="24" spans="1:21" ht="13.5" customHeight="1">
      <c r="A24" s="121"/>
      <c r="B24" s="122"/>
      <c r="C24" s="123"/>
      <c r="D24" s="11"/>
      <c r="E24" s="10" t="s">
        <v>19</v>
      </c>
      <c r="F24" s="12"/>
      <c r="G24" s="11" t="e">
        <f>IF(F27="","",F27)</f>
        <v>#REF!</v>
      </c>
      <c r="H24" s="10" t="s">
        <v>19</v>
      </c>
      <c r="I24" s="12" t="e">
        <f>IF(D27="","",D27)</f>
        <v>#REF!</v>
      </c>
      <c r="J24" s="11" t="e">
        <f>IF(F30="","",F30)</f>
        <v>#REF!</v>
      </c>
      <c r="K24" s="10" t="s">
        <v>19</v>
      </c>
      <c r="L24" s="12" t="e">
        <f>IF(D30="","",D30)</f>
        <v>#REF!</v>
      </c>
      <c r="M24" s="11" t="e">
        <f>IF(F33="","",F33)</f>
        <v>#REF!</v>
      </c>
      <c r="N24" s="10" t="s">
        <v>19</v>
      </c>
      <c r="O24" s="12" t="e">
        <f>IF(D33="","",D33)</f>
        <v>#REF!</v>
      </c>
      <c r="P24" s="24" t="s">
        <v>18</v>
      </c>
      <c r="Q24" s="25" t="e">
        <f>D27+D30+D33+#REF!+#REF!</f>
        <v>#REF!</v>
      </c>
      <c r="R24" s="125"/>
      <c r="S24" s="127"/>
      <c r="U24" s="134"/>
    </row>
    <row r="25" spans="1:21">
      <c r="A25" s="115"/>
      <c r="B25" s="116"/>
      <c r="C25" s="117"/>
      <c r="D25" s="128" t="e">
        <f>IF(D27="","",IF(D27&gt;F27,"○","×"))</f>
        <v>#REF!</v>
      </c>
      <c r="E25" s="129"/>
      <c r="F25" s="130"/>
      <c r="G25" s="60" t="str">
        <f>IF(G27="","",IF(G27&gt;I27,"○","×"))</f>
        <v/>
      </c>
      <c r="H25" s="61"/>
      <c r="I25" s="62"/>
      <c r="J25" s="60" t="e">
        <f>IF(J27="","",IF(J27&gt;L27,"○","×"))</f>
        <v>#REF!</v>
      </c>
      <c r="K25" s="61"/>
      <c r="L25" s="62"/>
      <c r="M25" s="60" t="e">
        <f>IF(M27="","",IF(M27&gt;O27,"○","×"))</f>
        <v>#REF!</v>
      </c>
      <c r="N25" s="61"/>
      <c r="O25" s="62"/>
      <c r="P25" s="24" t="s">
        <v>14</v>
      </c>
      <c r="Q25" s="25">
        <f>COUNTIF(D25:O26,"○")</f>
        <v>0</v>
      </c>
      <c r="R25" s="25" t="s">
        <v>15</v>
      </c>
      <c r="S25" s="26" t="e">
        <f>Q26-Q27</f>
        <v>#REF!</v>
      </c>
      <c r="U25" s="134">
        <f>COUNTIF($D25:$O26,"○")</f>
        <v>0</v>
      </c>
    </row>
    <row r="26" spans="1:21" ht="13.5" customHeight="1">
      <c r="A26" s="118" t="e">
        <f>+組合わせ!#REF!</f>
        <v>#REF!</v>
      </c>
      <c r="B26" s="119"/>
      <c r="C26" s="120"/>
      <c r="D26" s="131"/>
      <c r="E26" s="132"/>
      <c r="F26" s="133"/>
      <c r="G26" s="63"/>
      <c r="H26" s="64"/>
      <c r="I26" s="65"/>
      <c r="J26" s="63"/>
      <c r="K26" s="64"/>
      <c r="L26" s="65"/>
      <c r="M26" s="63"/>
      <c r="N26" s="64"/>
      <c r="O26" s="65"/>
      <c r="P26" s="24" t="s">
        <v>16</v>
      </c>
      <c r="Q26" s="25" t="e">
        <f>D27+I30+I33+#REF!+#REF!</f>
        <v>#REF!</v>
      </c>
      <c r="R26" s="124" t="s">
        <v>17</v>
      </c>
      <c r="S26" s="126">
        <f>RANK($U25,$U$22:$U$33,)</f>
        <v>1</v>
      </c>
      <c r="U26" s="134"/>
    </row>
    <row r="27" spans="1:21" ht="13.5" customHeight="1">
      <c r="A27" s="121"/>
      <c r="B27" s="122"/>
      <c r="C27" s="123"/>
      <c r="D27" s="11" t="e">
        <f>+組合わせ!#REF!</f>
        <v>#REF!</v>
      </c>
      <c r="E27" s="10" t="s">
        <v>19</v>
      </c>
      <c r="F27" s="12" t="e">
        <f>+組合わせ!#REF!</f>
        <v>#REF!</v>
      </c>
      <c r="G27" s="11"/>
      <c r="H27" s="10" t="s">
        <v>19</v>
      </c>
      <c r="I27" s="12"/>
      <c r="J27" s="11" t="e">
        <f>IF(I30="","",I30)</f>
        <v>#REF!</v>
      </c>
      <c r="K27" s="10" t="s">
        <v>19</v>
      </c>
      <c r="L27" s="12" t="e">
        <f>IF(G30="","",G30)</f>
        <v>#REF!</v>
      </c>
      <c r="M27" s="11" t="e">
        <f>IF(I33="","",I33)</f>
        <v>#REF!</v>
      </c>
      <c r="N27" s="10" t="s">
        <v>19</v>
      </c>
      <c r="O27" s="12" t="e">
        <f>IF(G33="","",G33)</f>
        <v>#REF!</v>
      </c>
      <c r="P27" s="24" t="s">
        <v>18</v>
      </c>
      <c r="Q27" s="25" t="e">
        <f>F27+G30+G33+#REF!+#REF!</f>
        <v>#REF!</v>
      </c>
      <c r="R27" s="125"/>
      <c r="S27" s="127"/>
      <c r="U27" s="134"/>
    </row>
    <row r="28" spans="1:21">
      <c r="A28" s="115"/>
      <c r="B28" s="116"/>
      <c r="C28" s="117"/>
      <c r="D28" s="60" t="e">
        <f>IF(D30="","",IF(D30&gt;F30,"○","×"))</f>
        <v>#REF!</v>
      </c>
      <c r="E28" s="61"/>
      <c r="F28" s="62"/>
      <c r="G28" s="60" t="e">
        <f>IF(G30="","",IF(G30&gt;I30,"○","×"))</f>
        <v>#REF!</v>
      </c>
      <c r="H28" s="61"/>
      <c r="I28" s="62"/>
      <c r="J28" s="60" t="str">
        <f>IF(J30="","",IF(J30&gt;L30,"○","×"))</f>
        <v/>
      </c>
      <c r="K28" s="61"/>
      <c r="L28" s="62"/>
      <c r="M28" s="60" t="e">
        <f>IF(M30="","",IF(M30&gt;O30,"○","×"))</f>
        <v>#REF!</v>
      </c>
      <c r="N28" s="61"/>
      <c r="O28" s="62"/>
      <c r="P28" s="24" t="s">
        <v>14</v>
      </c>
      <c r="Q28" s="25">
        <f>COUNTIF(D28:O29,"○")</f>
        <v>0</v>
      </c>
      <c r="R28" s="25" t="s">
        <v>15</v>
      </c>
      <c r="S28" s="26" t="e">
        <f>Q29-Q30</f>
        <v>#REF!</v>
      </c>
      <c r="U28" s="134">
        <f>COUNTIF($D28:$O29,"○")</f>
        <v>0</v>
      </c>
    </row>
    <row r="29" spans="1:21" ht="13.5" customHeight="1">
      <c r="A29" s="118" t="e">
        <f>+組合わせ!#REF!</f>
        <v>#REF!</v>
      </c>
      <c r="B29" s="119"/>
      <c r="C29" s="120"/>
      <c r="D29" s="63"/>
      <c r="E29" s="64"/>
      <c r="F29" s="65"/>
      <c r="G29" s="63"/>
      <c r="H29" s="64"/>
      <c r="I29" s="65"/>
      <c r="J29" s="63"/>
      <c r="K29" s="64"/>
      <c r="L29" s="65"/>
      <c r="M29" s="63"/>
      <c r="N29" s="64"/>
      <c r="O29" s="65"/>
      <c r="P29" s="24" t="s">
        <v>16</v>
      </c>
      <c r="Q29" s="25" t="e">
        <f>D30+G30+L33+#REF!+#REF!</f>
        <v>#REF!</v>
      </c>
      <c r="R29" s="124" t="s">
        <v>17</v>
      </c>
      <c r="S29" s="126">
        <f>RANK($U28,$U$22:$U$33,)</f>
        <v>1</v>
      </c>
      <c r="U29" s="134"/>
    </row>
    <row r="30" spans="1:21" ht="13.5" customHeight="1">
      <c r="A30" s="121"/>
      <c r="B30" s="122"/>
      <c r="C30" s="123"/>
      <c r="D30" s="11" t="e">
        <f>+組合わせ!#REF!</f>
        <v>#REF!</v>
      </c>
      <c r="E30" s="10" t="s">
        <v>19</v>
      </c>
      <c r="F30" s="12" t="e">
        <f>+組合わせ!#REF!</f>
        <v>#REF!</v>
      </c>
      <c r="G30" s="11" t="e">
        <f>+組合わせ!#REF!</f>
        <v>#REF!</v>
      </c>
      <c r="H30" s="10" t="s">
        <v>19</v>
      </c>
      <c r="I30" s="12" t="e">
        <f>+組合わせ!#REF!</f>
        <v>#REF!</v>
      </c>
      <c r="J30" s="11"/>
      <c r="K30" s="10" t="s">
        <v>19</v>
      </c>
      <c r="L30" s="12"/>
      <c r="M30" s="11" t="e">
        <f>IF(L33="","",L33)</f>
        <v>#REF!</v>
      </c>
      <c r="N30" s="10" t="s">
        <v>19</v>
      </c>
      <c r="O30" s="12" t="e">
        <f>IF(J33="","",J33)</f>
        <v>#REF!</v>
      </c>
      <c r="P30" s="24" t="s">
        <v>18</v>
      </c>
      <c r="Q30" s="25" t="e">
        <f>F30+I30+J33+#REF!+#REF!</f>
        <v>#REF!</v>
      </c>
      <c r="R30" s="125"/>
      <c r="S30" s="127"/>
      <c r="U30" s="134"/>
    </row>
    <row r="31" spans="1:21">
      <c r="A31" s="115"/>
      <c r="B31" s="116"/>
      <c r="C31" s="117"/>
      <c r="D31" s="60" t="e">
        <f>IF(D33="","",IF(D33&gt;F33,"○","×"))</f>
        <v>#REF!</v>
      </c>
      <c r="E31" s="61"/>
      <c r="F31" s="62"/>
      <c r="G31" s="60" t="e">
        <f>IF(G33="","",IF(G33&gt;I33,"○","×"))</f>
        <v>#REF!</v>
      </c>
      <c r="H31" s="61"/>
      <c r="I31" s="62"/>
      <c r="J31" s="60" t="e">
        <f>IF(J33="","",IF(J33&gt;L33,"○","×"))</f>
        <v>#REF!</v>
      </c>
      <c r="K31" s="61"/>
      <c r="L31" s="62"/>
      <c r="M31" s="60" t="str">
        <f>IF(M33="","",IF(M33&gt;O33,"○","×"))</f>
        <v/>
      </c>
      <c r="N31" s="61"/>
      <c r="O31" s="62"/>
      <c r="P31" s="24" t="s">
        <v>14</v>
      </c>
      <c r="Q31" s="25">
        <f>COUNTIF(D31:O32,"○")</f>
        <v>0</v>
      </c>
      <c r="R31" s="25" t="s">
        <v>15</v>
      </c>
      <c r="S31" s="26" t="e">
        <f>Q32-Q33</f>
        <v>#REF!</v>
      </c>
      <c r="U31" s="134">
        <f>COUNTIF($D31:$O32,"○")</f>
        <v>0</v>
      </c>
    </row>
    <row r="32" spans="1:21" ht="13.5" customHeight="1">
      <c r="A32" s="118" t="e">
        <f>+組合わせ!#REF!</f>
        <v>#REF!</v>
      </c>
      <c r="B32" s="119"/>
      <c r="C32" s="120"/>
      <c r="D32" s="63"/>
      <c r="E32" s="64"/>
      <c r="F32" s="65"/>
      <c r="G32" s="63"/>
      <c r="H32" s="64"/>
      <c r="I32" s="65"/>
      <c r="J32" s="63"/>
      <c r="K32" s="64"/>
      <c r="L32" s="65"/>
      <c r="M32" s="63"/>
      <c r="N32" s="64"/>
      <c r="O32" s="65"/>
      <c r="P32" s="24" t="s">
        <v>16</v>
      </c>
      <c r="Q32" s="25" t="e">
        <f>D33+G33+J33+#REF!+#REF!</f>
        <v>#REF!</v>
      </c>
      <c r="R32" s="124" t="s">
        <v>17</v>
      </c>
      <c r="S32" s="126">
        <f>RANK($U31,$U$22:$U$33,)</f>
        <v>1</v>
      </c>
      <c r="U32" s="134"/>
    </row>
    <row r="33" spans="1:21" ht="13.5" customHeight="1">
      <c r="A33" s="121"/>
      <c r="B33" s="122"/>
      <c r="C33" s="123"/>
      <c r="D33" s="11" t="e">
        <f>+組合わせ!#REF!</f>
        <v>#REF!</v>
      </c>
      <c r="E33" s="10" t="s">
        <v>19</v>
      </c>
      <c r="F33" s="12" t="e">
        <f>+組合わせ!#REF!</f>
        <v>#REF!</v>
      </c>
      <c r="G33" s="11" t="e">
        <f>+組合わせ!#REF!</f>
        <v>#REF!</v>
      </c>
      <c r="H33" s="10" t="s">
        <v>19</v>
      </c>
      <c r="I33" s="12" t="e">
        <f>+組合わせ!#REF!</f>
        <v>#REF!</v>
      </c>
      <c r="J33" s="11" t="e">
        <f>+組合わせ!#REF!</f>
        <v>#REF!</v>
      </c>
      <c r="K33" s="10" t="s">
        <v>19</v>
      </c>
      <c r="L33" s="12" t="e">
        <f>+組合わせ!#REF!</f>
        <v>#REF!</v>
      </c>
      <c r="M33" s="11"/>
      <c r="N33" s="10" t="s">
        <v>19</v>
      </c>
      <c r="O33" s="12"/>
      <c r="P33" s="24" t="s">
        <v>18</v>
      </c>
      <c r="Q33" s="25" t="e">
        <f>F33+I33+L33+#REF!+#REF!</f>
        <v>#REF!</v>
      </c>
      <c r="R33" s="125"/>
      <c r="S33" s="127"/>
      <c r="U33" s="134"/>
    </row>
    <row r="34" spans="1:2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  <c r="Q34" s="5"/>
      <c r="R34" s="5"/>
      <c r="S34" s="5"/>
    </row>
  </sheetData>
  <mergeCells count="93">
    <mergeCell ref="A19:S19"/>
    <mergeCell ref="A20:D20"/>
    <mergeCell ref="F20:O20"/>
    <mergeCell ref="Q20:S20"/>
    <mergeCell ref="A21:C21"/>
    <mergeCell ref="D21:F21"/>
    <mergeCell ref="G21:I21"/>
    <mergeCell ref="U4:U6"/>
    <mergeCell ref="U7:U9"/>
    <mergeCell ref="U10:U12"/>
    <mergeCell ref="U13:U15"/>
    <mergeCell ref="U16:U18"/>
    <mergeCell ref="U22:U24"/>
    <mergeCell ref="U25:U27"/>
    <mergeCell ref="J21:L21"/>
    <mergeCell ref="M21:O21"/>
    <mergeCell ref="P21:S21"/>
    <mergeCell ref="R23:R24"/>
    <mergeCell ref="S23:S24"/>
    <mergeCell ref="A22:C22"/>
    <mergeCell ref="D22:F23"/>
    <mergeCell ref="G22:I23"/>
    <mergeCell ref="J22:L23"/>
    <mergeCell ref="M22:O23"/>
    <mergeCell ref="A23:C24"/>
    <mergeCell ref="A25:C25"/>
    <mergeCell ref="D25:F26"/>
    <mergeCell ref="G25:I26"/>
    <mergeCell ref="J25:L26"/>
    <mergeCell ref="M25:O26"/>
    <mergeCell ref="U28:U30"/>
    <mergeCell ref="A29:C30"/>
    <mergeCell ref="R29:R30"/>
    <mergeCell ref="S29:S30"/>
    <mergeCell ref="A26:C27"/>
    <mergeCell ref="R26:R27"/>
    <mergeCell ref="S26:S27"/>
    <mergeCell ref="A28:C28"/>
    <mergeCell ref="D28:F29"/>
    <mergeCell ref="G28:I29"/>
    <mergeCell ref="J28:L29"/>
    <mergeCell ref="M28:O29"/>
    <mergeCell ref="U31:U33"/>
    <mergeCell ref="A32:C33"/>
    <mergeCell ref="R32:R33"/>
    <mergeCell ref="S32:S33"/>
    <mergeCell ref="A31:C31"/>
    <mergeCell ref="D31:F32"/>
    <mergeCell ref="G31:I32"/>
    <mergeCell ref="J31:L32"/>
    <mergeCell ref="M31:O32"/>
    <mergeCell ref="A14:C15"/>
    <mergeCell ref="R14:R15"/>
    <mergeCell ref="S14:S15"/>
    <mergeCell ref="R11:R12"/>
    <mergeCell ref="S11:S12"/>
    <mergeCell ref="A13:C13"/>
    <mergeCell ref="D13:F14"/>
    <mergeCell ref="G13:I14"/>
    <mergeCell ref="J13:L14"/>
    <mergeCell ref="M13:O14"/>
    <mergeCell ref="A11:C12"/>
    <mergeCell ref="A10:C10"/>
    <mergeCell ref="D10:F11"/>
    <mergeCell ref="G10:I11"/>
    <mergeCell ref="J10:L11"/>
    <mergeCell ref="M10:O11"/>
    <mergeCell ref="A8:C9"/>
    <mergeCell ref="R8:R9"/>
    <mergeCell ref="S8:S9"/>
    <mergeCell ref="R5:R6"/>
    <mergeCell ref="S5:S6"/>
    <mergeCell ref="A7:C7"/>
    <mergeCell ref="D7:F8"/>
    <mergeCell ref="G7:I8"/>
    <mergeCell ref="J7:L8"/>
    <mergeCell ref="M7:O8"/>
    <mergeCell ref="A5:C6"/>
    <mergeCell ref="A4:C4"/>
    <mergeCell ref="D4:F5"/>
    <mergeCell ref="G4:I5"/>
    <mergeCell ref="J4:L5"/>
    <mergeCell ref="M4:O5"/>
    <mergeCell ref="P3:S3"/>
    <mergeCell ref="A1:S1"/>
    <mergeCell ref="A2:D2"/>
    <mergeCell ref="F2:O2"/>
    <mergeCell ref="Q2:S2"/>
    <mergeCell ref="A3:C3"/>
    <mergeCell ref="D3:F3"/>
    <mergeCell ref="G3:I3"/>
    <mergeCell ref="J3:L3"/>
    <mergeCell ref="M3:O3"/>
  </mergeCells>
  <phoneticPr fontId="24"/>
  <pageMargins left="0.62" right="0.25" top="1" bottom="1" header="0.51111111111111107" footer="0.51111111111111107"/>
  <pageSetup paperSize="9" firstPageNumber="4294963191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組合わせ</vt:lpstr>
      <vt:lpstr>会場別</vt:lpstr>
      <vt:lpstr>順位表</vt:lpstr>
      <vt:lpstr>組合わせ!Print_Area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kazuhiro-watanabe</dc:creator>
  <cp:lastModifiedBy>Administrator</cp:lastModifiedBy>
  <cp:revision/>
  <cp:lastPrinted>2019-03-04T03:23:16Z</cp:lastPrinted>
  <dcterms:created xsi:type="dcterms:W3CDTF">2009-10-22T00:37:55Z</dcterms:created>
  <dcterms:modified xsi:type="dcterms:W3CDTF">2019-04-23T01:22:14Z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